
<file path=[Content_Types].xml><?xml version="1.0" encoding="utf-8"?>
<Types xmlns="http://schemas.openxmlformats.org/package/2006/content-types">
  <Default Extension="bin" ContentType="application/vnd.openxmlformats-officedocument.spreadsheetml.printerSettings"/>
  <Default Extension="pn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showInkAnnotation="0" autoCompressPictures="0" defaultThemeVersion="166925"/>
  <mc:AlternateContent xmlns:mc="http://schemas.openxmlformats.org/markup-compatibility/2006">
    <mc:Choice Requires="x15">
      <x15ac:absPath xmlns:x15ac="http://schemas.microsoft.com/office/spreadsheetml/2010/11/ac" url="C:\Users\dmendoza\MIC\Investor Relations - Documents\Quarterly Earnings\Final Quarterly Files\2022 Q4 Results\"/>
    </mc:Choice>
  </mc:AlternateContent>
  <xr:revisionPtr revIDLastSave="0" documentId="13_ncr:1_{33994CF2-A427-4720-AC26-1607151D5928}" xr6:coauthVersionLast="45" xr6:coauthVersionMax="47" xr10:uidLastSave="{00000000-0000-0000-0000-000000000000}"/>
  <bookViews>
    <workbookView xWindow="-120" yWindow="-120" windowWidth="29040" windowHeight="15840" tabRatio="765" xr2:uid="{00000000-000D-0000-FFFF-FFFF00000000}"/>
  </bookViews>
  <sheets>
    <sheet name="Index" sheetId="1" r:id="rId1"/>
    <sheet name="IFRS" sheetId="2" r:id="rId2"/>
    <sheet name="Group Proforma" sheetId="12" r:id="rId3"/>
    <sheet name="Market details" sheetId="3" r:id="rId4"/>
    <sheet name="Market Details LC" sheetId="4" r:id="rId5"/>
    <sheet name="FX Rates" sheetId="5" r:id="rId6"/>
    <sheet name="Reconciliations" sheetId="6" r:id="rId7"/>
    <sheet name="Disclaimers" sheetId="7" r:id="rId8"/>
    <sheet name="P&amp;L" sheetId="8" r:id="rId9"/>
    <sheet name="Assets" sheetId="9" r:id="rId10"/>
    <sheet name="Equity and Liabilities" sheetId="10" r:id="rId11"/>
    <sheet name="Cash Flow" sheetId="11" r:id="rId12"/>
  </sheets>
  <definedNames>
    <definedName name="_xlnm.Print_Area" localSheetId="11">'Cash Flow'!$A$1:$C$56</definedName>
    <definedName name="_xlnm.Print_Area" localSheetId="5">'FX Rates'!$A$1:$B$30</definedName>
    <definedName name="_xlnm.Print_Area" localSheetId="1">IFRS!$A$26:$B$141</definedName>
    <definedName name="_xlnm.Print_Area" localSheetId="0">Index!$A$1:$I$33</definedName>
    <definedName name="_xlnm.Print_Area" localSheetId="3">'Market details'!$A$1:$B$46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8" i="11" l="1"/>
  <c r="F35" i="11"/>
  <c r="F36" i="11"/>
  <c r="F33" i="11"/>
  <c r="F31" i="11"/>
  <c r="F30" i="11"/>
  <c r="F3" i="11"/>
  <c r="F4" i="11"/>
  <c r="F5" i="11"/>
  <c r="F6" i="11"/>
  <c r="F7" i="11"/>
  <c r="F8" i="11"/>
  <c r="F9" i="11"/>
  <c r="F10" i="11"/>
  <c r="F11" i="11"/>
  <c r="F12" i="11"/>
  <c r="F13" i="11"/>
  <c r="F14" i="11"/>
  <c r="F15" i="11"/>
  <c r="F16" i="11"/>
  <c r="F17" i="11"/>
  <c r="F18" i="11"/>
  <c r="F20" i="11"/>
  <c r="F21" i="11"/>
  <c r="F22" i="11"/>
  <c r="F23" i="11"/>
  <c r="F24" i="11"/>
  <c r="F25" i="11"/>
  <c r="F26" i="11"/>
  <c r="F27" i="11"/>
  <c r="F28" i="11"/>
  <c r="F29" i="11"/>
  <c r="C56" i="11"/>
  <c r="B56" i="11"/>
  <c r="C53" i="11"/>
  <c r="B53" i="11"/>
  <c r="C51" i="11"/>
  <c r="B51" i="11"/>
  <c r="C40" i="11"/>
  <c r="B40" i="11"/>
  <c r="C27" i="11"/>
  <c r="B27" i="11"/>
  <c r="C23" i="11"/>
  <c r="B23" i="11"/>
  <c r="C19" i="11"/>
  <c r="B19" i="11"/>
</calcChain>
</file>

<file path=xl/sharedStrings.xml><?xml version="1.0" encoding="utf-8"?>
<sst xmlns="http://schemas.openxmlformats.org/spreadsheetml/2006/main" count="853" uniqueCount="458">
  <si>
    <t>Group IFRS</t>
  </si>
  <si>
    <t>Market Details</t>
  </si>
  <si>
    <t>FX rates</t>
  </si>
  <si>
    <t>Non-IFRS descriptions</t>
  </si>
  <si>
    <t>IFRS comparatives =</t>
  </si>
  <si>
    <t>P&amp;L</t>
  </si>
  <si>
    <t>Assets</t>
  </si>
  <si>
    <t>Equity &amp; liabilities</t>
  </si>
  <si>
    <t>Cash flow statement</t>
  </si>
  <si>
    <t>Michel Morin</t>
  </si>
  <si>
    <t xml:space="preserve">Director Investor Relations </t>
  </si>
  <si>
    <t>Sarah Inmon</t>
  </si>
  <si>
    <t>Back to index</t>
  </si>
  <si>
    <t>Q1 20</t>
  </si>
  <si>
    <t>Q2 20</t>
  </si>
  <si>
    <t>Q3 20</t>
  </si>
  <si>
    <t>Q4 20</t>
  </si>
  <si>
    <t>FY 20</t>
  </si>
  <si>
    <t>Q1 21</t>
  </si>
  <si>
    <t>Q2 21</t>
  </si>
  <si>
    <t>Q3 21</t>
  </si>
  <si>
    <t>Q4 21</t>
  </si>
  <si>
    <t>FY 21</t>
  </si>
  <si>
    <t>Q1 22</t>
  </si>
  <si>
    <t>Q2 22</t>
  </si>
  <si>
    <t>Q3 22</t>
  </si>
  <si>
    <t>Q4 22</t>
  </si>
  <si>
    <t>FY 22</t>
  </si>
  <si>
    <t>IFRS KPIs</t>
  </si>
  <si>
    <t>Mobile customers '000</t>
  </si>
  <si>
    <t>of which B2C mobile customers</t>
  </si>
  <si>
    <t>of which mobile 4G customers</t>
  </si>
  <si>
    <t>of which mobile post-paid customers</t>
  </si>
  <si>
    <t>Mobile ARPU (USD)</t>
  </si>
  <si>
    <t>B2C Home</t>
  </si>
  <si>
    <t>Homes passed</t>
  </si>
  <si>
    <t>Customer relationships</t>
  </si>
  <si>
    <t>of which DTH subscribers</t>
  </si>
  <si>
    <t>RGUs</t>
  </si>
  <si>
    <t>Home ARPU (USD)</t>
  </si>
  <si>
    <t>HFC/ FTTH only</t>
  </si>
  <si>
    <t>of which Broadband Internet</t>
  </si>
  <si>
    <t>RGUs per customer relationships</t>
  </si>
  <si>
    <t>Group IFRS Financial highlights ($ million)</t>
  </si>
  <si>
    <t>Mobile service</t>
  </si>
  <si>
    <t>of which mobile (B2C)</t>
  </si>
  <si>
    <t>Cable and other fixed</t>
  </si>
  <si>
    <t>of which Home &amp; Content services (B2C)</t>
  </si>
  <si>
    <t>of which Fixed and other B2B Services</t>
  </si>
  <si>
    <t>Other service revenue</t>
  </si>
  <si>
    <t>Service revenue</t>
  </si>
  <si>
    <t>Year-on-year growth - organic</t>
  </si>
  <si>
    <t>Telephone and equipment</t>
  </si>
  <si>
    <t>Group Revenue</t>
  </si>
  <si>
    <t>Reported growth</t>
  </si>
  <si>
    <t>Direct Costs</t>
  </si>
  <si>
    <t>Direct cost as a % of revenue</t>
  </si>
  <si>
    <t>Gross Margin</t>
  </si>
  <si>
    <t>Gross margin %</t>
  </si>
  <si>
    <t>Opex</t>
  </si>
  <si>
    <t>of which Sales &amp; Marketing costs</t>
  </si>
  <si>
    <t>of which General &amp; Administrative</t>
  </si>
  <si>
    <t>of which Share based compensation</t>
  </si>
  <si>
    <t>EBITDA</t>
  </si>
  <si>
    <t>EBITDA margin (%)</t>
  </si>
  <si>
    <t>Year-on-year growth (reported)</t>
  </si>
  <si>
    <t>Depreciation</t>
  </si>
  <si>
    <t>Amortization</t>
  </si>
  <si>
    <t>Share of net profit in Joint Ventures</t>
  </si>
  <si>
    <t>Other operating income (expenses), net</t>
  </si>
  <si>
    <t>Operating profit</t>
  </si>
  <si>
    <t>Operating margin (%)</t>
  </si>
  <si>
    <t>Net finance charge</t>
  </si>
  <si>
    <t>Other non-operating income (expense), net</t>
  </si>
  <si>
    <t xml:space="preserve">Gains (losses) from associates and JV (net) </t>
  </si>
  <si>
    <t xml:space="preserve">Profit (loss) before taxes from continuing operations </t>
  </si>
  <si>
    <t xml:space="preserve">Taxes </t>
  </si>
  <si>
    <t>Profit (loss) from continuing operations</t>
  </si>
  <si>
    <t>Non-controlling interests</t>
  </si>
  <si>
    <t>Profit (loss) from discontinued operations, net of tax</t>
  </si>
  <si>
    <t>Net profit (loss) atttributable to equity holders</t>
  </si>
  <si>
    <t>Basic earnings per share (US$)</t>
  </si>
  <si>
    <t>Weighted average number of shares outstanding (‘000)</t>
  </si>
  <si>
    <t xml:space="preserve">Weighted average number of shares and potential dilutive shares outstanding  (‘000) </t>
  </si>
  <si>
    <t xml:space="preserve">Diluted earnings per share (US$) </t>
  </si>
  <si>
    <t>Non-controlling interest by country</t>
  </si>
  <si>
    <t>Guatemala</t>
  </si>
  <si>
    <t>Colombia</t>
  </si>
  <si>
    <t>Panama</t>
  </si>
  <si>
    <t>Total non-controlling interest</t>
  </si>
  <si>
    <t>Capex components</t>
  </si>
  <si>
    <t>Capex booked</t>
  </si>
  <si>
    <t>% of revenue</t>
  </si>
  <si>
    <t>Spectrum &amp; licences</t>
  </si>
  <si>
    <t xml:space="preserve">Total capex &amp; spectrum </t>
  </si>
  <si>
    <t>in % of revenue</t>
  </si>
  <si>
    <t>Cash Flow data</t>
  </si>
  <si>
    <t>EBITDA from continuing operations</t>
  </si>
  <si>
    <t>EBITDA from discontinued operations</t>
  </si>
  <si>
    <t>EBITDA including discontinued operations</t>
  </si>
  <si>
    <t>Cash Capex (excluding spectrum and licences)</t>
  </si>
  <si>
    <t>Spectrum paid</t>
  </si>
  <si>
    <t xml:space="preserve">Changes in working capital </t>
  </si>
  <si>
    <t>Other non- cash items</t>
  </si>
  <si>
    <t>Taxes paid</t>
  </si>
  <si>
    <t>Operating Free Cash Flow</t>
  </si>
  <si>
    <t>Finance charges paid, net</t>
  </si>
  <si>
    <t>Lease interest payments, net</t>
  </si>
  <si>
    <t xml:space="preserve">Lease principal repayments </t>
  </si>
  <si>
    <t>Free Cash Flow</t>
  </si>
  <si>
    <t>Repatration from Joint Ventures and associates</t>
  </si>
  <si>
    <t>Advances for dividends to non-controlling interests</t>
  </si>
  <si>
    <t>Equity Free Cash Flow</t>
  </si>
  <si>
    <t>Balance sheet data</t>
  </si>
  <si>
    <t>Non current assets</t>
  </si>
  <si>
    <t>Current assets</t>
  </si>
  <si>
    <t>Assets held for sale</t>
  </si>
  <si>
    <t>Total assets</t>
  </si>
  <si>
    <t>Equity and liabilities</t>
  </si>
  <si>
    <t>Equity</t>
  </si>
  <si>
    <t>Non controlling interest</t>
  </si>
  <si>
    <t>Total equity</t>
  </si>
  <si>
    <t>Non current liabilities</t>
  </si>
  <si>
    <t>Current liabilities</t>
  </si>
  <si>
    <t>Liabilities directly associated with assets held for sale</t>
  </si>
  <si>
    <t>Total equity and liabilities</t>
  </si>
  <si>
    <t>Debt</t>
  </si>
  <si>
    <t>Gross Financial Obligations*</t>
  </si>
  <si>
    <t>Debt in USD or Swapped to USD</t>
  </si>
  <si>
    <t>Debt in Local Currency</t>
  </si>
  <si>
    <t>Leases</t>
  </si>
  <si>
    <t>Cash</t>
  </si>
  <si>
    <t>In USD</t>
  </si>
  <si>
    <t>In Local Currency</t>
  </si>
  <si>
    <t>Net Financial Obligations</t>
  </si>
  <si>
    <t xml:space="preserve">Notes: </t>
  </si>
  <si>
    <t>The numbers presented are in US$ millions, and may contain minor rounding differences from figures previously presented</t>
  </si>
  <si>
    <t>As of November 12, 2021 we consolidate our Guatemala operations.</t>
  </si>
  <si>
    <t>Q4 21 and Q1 22 of the balance sheet have been restated after the finalization of the Guatemala purchase accounting.</t>
  </si>
  <si>
    <t>Link to disclaimers Non-IFRS descriptions tab</t>
  </si>
  <si>
    <t>Not reviewed by auditors</t>
  </si>
  <si>
    <t xml:space="preserve">Not reviewed by auditors </t>
  </si>
  <si>
    <t>El Salvador</t>
  </si>
  <si>
    <t>Mobile customers</t>
  </si>
  <si>
    <t>Revenue</t>
  </si>
  <si>
    <t>Service Revenue</t>
  </si>
  <si>
    <t>Year-on-year local currency growth</t>
  </si>
  <si>
    <t>Bolivia</t>
  </si>
  <si>
    <t>Paraguay</t>
  </si>
  <si>
    <t>Nicaragua</t>
  </si>
  <si>
    <t>Costa Rica</t>
  </si>
  <si>
    <t>Joint Venture</t>
  </si>
  <si>
    <t>Honduras</t>
  </si>
  <si>
    <t xml:space="preserve">KPIs in thousands </t>
  </si>
  <si>
    <t>El Salvador ($m)</t>
  </si>
  <si>
    <t>Year-on-year growth</t>
  </si>
  <si>
    <t>Guatemala (GTQ m)</t>
  </si>
  <si>
    <t>Bolivia (BOB m)</t>
  </si>
  <si>
    <t>Colombia (COP bn)</t>
  </si>
  <si>
    <t>Paraguay (PYG bn)</t>
  </si>
  <si>
    <t>Panama ($m)</t>
  </si>
  <si>
    <t>Nicaragua (NIO m)</t>
  </si>
  <si>
    <t>Costa Rica (CRC m)</t>
  </si>
  <si>
    <t>Honduras (HNL m)</t>
  </si>
  <si>
    <t>Average FX rates</t>
  </si>
  <si>
    <t>Central America</t>
  </si>
  <si>
    <t>12m variation</t>
  </si>
  <si>
    <t>South America</t>
  </si>
  <si>
    <t>Reported Growth to Organic Growth for the Group</t>
  </si>
  <si>
    <t xml:space="preserve"> ($ millions)</t>
  </si>
  <si>
    <t>OCF</t>
  </si>
  <si>
    <t>Q4 2022</t>
  </si>
  <si>
    <t>FY 2022</t>
  </si>
  <si>
    <t>A- Current period</t>
  </si>
  <si>
    <t>B- Prior year period</t>
  </si>
  <si>
    <t>C- Reported growth (A/B)</t>
  </si>
  <si>
    <t>D- Perimeter</t>
  </si>
  <si>
    <t>E- FX and other</t>
  </si>
  <si>
    <t>F- Organic Growth (C-D-E)</t>
  </si>
  <si>
    <r>
      <rPr>
        <sz val="10"/>
        <color rgb="FF000000"/>
        <rFont val="Calibri"/>
        <family val="2"/>
      </rPr>
      <t xml:space="preserve">*Organic growth calculated by re-basing all periods to the budget FX rates of the current year. This creates small differences captured in "Other". Capex included in OCF is assumed to be in USD and is not rebased.
</t>
    </r>
    <r>
      <rPr>
        <sz val="10"/>
        <color rgb="FF000000"/>
        <rFont val="Calibri"/>
        <family val="2"/>
      </rPr>
      <t/>
    </r>
  </si>
  <si>
    <t>One-offs</t>
  </si>
  <si>
    <t>2022</t>
  </si>
  <si>
    <t>Comment (Q4 2022)</t>
  </si>
  <si>
    <t>($ millions)</t>
  </si>
  <si>
    <t>Corporate</t>
  </si>
  <si>
    <t>Group Total</t>
  </si>
  <si>
    <t>2021</t>
  </si>
  <si>
    <t>Q4 2021</t>
  </si>
  <si>
    <t>FY 2021</t>
  </si>
  <si>
    <t>Comment (Q4 2021)</t>
  </si>
  <si>
    <t>Debt Reconciliation</t>
  </si>
  <si>
    <t xml:space="preserve">Debt information </t>
  </si>
  <si>
    <t>Gross Debt</t>
  </si>
  <si>
    <t>Net</t>
  </si>
  <si>
    <t>Financial Obligations</t>
  </si>
  <si>
    <t>USD</t>
  </si>
  <si>
    <t>LCY</t>
  </si>
  <si>
    <t>Total</t>
  </si>
  <si>
    <t>Gross</t>
  </si>
  <si>
    <t>Net*</t>
  </si>
  <si>
    <t xml:space="preserve">Paraguay </t>
  </si>
  <si>
    <t>Millicom Group</t>
  </si>
  <si>
    <t>Honduras JV</t>
  </si>
  <si>
    <r>
      <rPr>
        <sz val="10"/>
        <color rgb="FF000000"/>
        <rFont val="Arial"/>
        <family val="2"/>
      </rPr>
      <t xml:space="preserve">* Net Debt and Net financial obligations are non-IFRS measures and are IFRS consolidated figures. See disclaimers tab  for a description of non-IFRS measures and for reconciliations to the nearest equivalent IFRS measures. </t>
    </r>
  </si>
  <si>
    <t xml:space="preserve">** El Salvador's official unit of currency is the U.S. dollar, while Panama uses the U.S. dollar as legal tender. Our local debt in both countries is therefore denominated in U.S. dollars but presented as local currency (LCY). </t>
  </si>
  <si>
    <t>Net financial obligations to EBITDA to  net financial obligations to EBITDA</t>
  </si>
  <si>
    <t>December 31, 2022</t>
  </si>
  <si>
    <t>Financial obligations</t>
  </si>
  <si>
    <t>Leverage</t>
  </si>
  <si>
    <t>$ millions</t>
  </si>
  <si>
    <t>Millicom Group (IFRS)</t>
  </si>
  <si>
    <t>Debt Maturity Profile</t>
  </si>
  <si>
    <t>&gt;2033</t>
  </si>
  <si>
    <t>International Bonds</t>
  </si>
  <si>
    <t>Floating MIC S.A Sustainability Bond Due 2024</t>
  </si>
  <si>
    <t>6.625% MIC S. A USD 148m Bond Due 2026</t>
  </si>
  <si>
    <t>5.875% Telecel USD 550m Bond Due 2027</t>
  </si>
  <si>
    <t>Floating MIC S.A Sustainability Bond Due 2027</t>
  </si>
  <si>
    <t>5.125% MIC S. A USD 450m Bond Due 2028</t>
  </si>
  <si>
    <t>6.250% MIC S. A USD 675m Bond Due 2029</t>
  </si>
  <si>
    <t>4.500% Cable Onda USD 600m Bond Due 2030</t>
  </si>
  <si>
    <t>4.500% MIC S. A USD 808m Bond Due 2031</t>
  </si>
  <si>
    <t>5.125% Comcel USD 900m Bond Due 2032</t>
  </si>
  <si>
    <t>Local Bonds (Colombia, Bolivia and Paraguay)</t>
  </si>
  <si>
    <t xml:space="preserve">Bank and DFI </t>
  </si>
  <si>
    <t>% of Total</t>
  </si>
  <si>
    <t>Equity Free Cash Flow Reconciliation</t>
  </si>
  <si>
    <t>Cash Flow Data</t>
  </si>
  <si>
    <r>
      <rPr>
        <b/>
        <sz val="10"/>
        <color rgb="FF000000"/>
        <rFont val="Arial"/>
        <family val="2"/>
      </rPr>
      <t>Net cash provided by operating activities</t>
    </r>
  </si>
  <si>
    <r>
      <rPr>
        <sz val="10"/>
        <color rgb="FF000000"/>
        <rFont val="Arial"/>
        <family val="2"/>
      </rPr>
      <t>Purchase of property, plant and equipment</t>
    </r>
  </si>
  <si>
    <r>
      <rPr>
        <sz val="10"/>
        <color rgb="FF000000"/>
        <rFont val="Arial"/>
        <family val="2"/>
      </rPr>
      <t>Proceeds from sale of property, plant and equipment</t>
    </r>
  </si>
  <si>
    <r>
      <rPr>
        <sz val="10"/>
        <color rgb="FF000000"/>
        <rFont val="Arial"/>
        <family val="2"/>
      </rPr>
      <t>Purchase of intangible assets</t>
    </r>
  </si>
  <si>
    <t>Purchase of spectrum and licenses</t>
  </si>
  <si>
    <r>
      <rPr>
        <sz val="10"/>
        <color rgb="FF000000"/>
        <rFont val="Arial"/>
        <family val="2"/>
      </rPr>
      <t>Proceeds from sale of intangible assets</t>
    </r>
  </si>
  <si>
    <r>
      <rPr>
        <sz val="10"/>
        <color rgb="FF000000"/>
        <rFont val="Arial"/>
        <family val="2"/>
      </rPr>
      <t>Finance charges paid, net</t>
    </r>
  </si>
  <si>
    <r>
      <rPr>
        <b/>
        <sz val="10"/>
        <color rgb="FF000000"/>
        <rFont val="Arial"/>
        <family val="2"/>
      </rPr>
      <t>Operating free cash flow</t>
    </r>
  </si>
  <si>
    <r>
      <rPr>
        <sz val="10"/>
        <color rgb="FF000000"/>
        <rFont val="Arial"/>
        <family val="2"/>
      </rPr>
      <t>Interest (paid)</t>
    </r>
    <r>
      <rPr>
        <sz val="10"/>
        <color rgb="FF000000"/>
        <rFont val="Arial"/>
        <family val="2"/>
      </rPr>
      <t>, net</t>
    </r>
  </si>
  <si>
    <t>Lease Principal Repayments</t>
  </si>
  <si>
    <r>
      <rPr>
        <b/>
        <sz val="10"/>
        <color rgb="FF000000"/>
        <rFont val="Arial"/>
        <family val="2"/>
      </rPr>
      <t>Free cash flow</t>
    </r>
  </si>
  <si>
    <r>
      <rPr>
        <sz val="10"/>
        <color rgb="FF000000"/>
        <rFont val="Arial"/>
        <family val="2"/>
      </rPr>
      <t>Repatriation from joint ventures and associates</t>
    </r>
  </si>
  <si>
    <r>
      <rPr>
        <b/>
        <sz val="10"/>
        <color rgb="FF000000"/>
        <rFont val="Arial"/>
        <family val="2"/>
      </rPr>
      <t>Equity free cash flow</t>
    </r>
  </si>
  <si>
    <t>Less: Equity free cash flow - Africa</t>
  </si>
  <si>
    <t>Equity free cash flow - excluding Africa</t>
  </si>
  <si>
    <t>Capex Reconciliation</t>
  </si>
  <si>
    <t>Consolidated:</t>
  </si>
  <si>
    <t>Additions to property, plant and equipment</t>
  </si>
  <si>
    <t>Additions to licenses and other intangibles</t>
  </si>
  <si>
    <t>Of which spectrum and license costs</t>
  </si>
  <si>
    <t>Total consolidated additions</t>
  </si>
  <si>
    <t>Of which capital expenditures related to headquarters</t>
  </si>
  <si>
    <t>OCF (EBITDA - Capex)</t>
  </si>
  <si>
    <t>Group OCF</t>
  </si>
  <si>
    <t>(-)Capex (Ex. Spectrum)</t>
  </si>
  <si>
    <t xml:space="preserve"> OCF</t>
  </si>
  <si>
    <t>ARPU Reconciliation</t>
  </si>
  <si>
    <t>Mobile ARPU Reconciliation</t>
  </si>
  <si>
    <t>Mobile service revenue ($m)</t>
  </si>
  <si>
    <t>Mobile Service revenue ($m) from non-Tigo customers ($m) *</t>
  </si>
  <si>
    <t>Mobile Service revenue ($m) from Tigo customers (A)</t>
  </si>
  <si>
    <t>Mobile customers - end of period (000)</t>
  </si>
  <si>
    <t>Mobile customers - average (000) (B) **</t>
  </si>
  <si>
    <t>Mobile ARPU (USD/Month) (A/B/number of months)</t>
  </si>
  <si>
    <r>
      <rPr>
        <sz val="10"/>
        <color rgb="FF000000"/>
        <rFont val="Arial"/>
        <family val="2"/>
      </rPr>
      <t>* Refers to production services, MVNO, DVNO, equipment rental revenue, call center revenue, national roaming, equipment sales, visitor roaming, tower rental, DVNE, and other non-customer driven revenue.</t>
    </r>
  </si>
  <si>
    <r>
      <rPr>
        <sz val="10"/>
        <color rgb="FF000000"/>
        <rFont val="Arial"/>
        <family val="2"/>
      </rPr>
      <t>** Average QoQ for the quarterly view is the average of the last quarter.</t>
    </r>
  </si>
  <si>
    <t>Home  ARPU Reconciliation</t>
  </si>
  <si>
    <t>Home service revenue ($m)</t>
  </si>
  <si>
    <t>Home service revenue ($m) from non-Tigo customers ($m) *</t>
  </si>
  <si>
    <t>Home service revenue ($m) from Tigo customers (A)</t>
  </si>
  <si>
    <t>Customer Relationships - end of period (000) **</t>
  </si>
  <si>
    <t>Customer Relationships - average (000)  (B) ***</t>
  </si>
  <si>
    <t>Home ARPU (USD/Month) (A/B/number of months)</t>
  </si>
  <si>
    <r>
      <rPr>
        <sz val="10"/>
        <color rgb="FF000000"/>
        <rFont val="Arial"/>
        <family val="2"/>
      </rPr>
      <t>* TV advertising, production services, equipment rental revenue, call center revenue, equipment sales and other non customer driven revenue.</t>
    </r>
  </si>
  <si>
    <r>
      <rPr>
        <sz val="10"/>
        <color rgb="FF000000"/>
        <rFont val="Arial"/>
        <family val="2"/>
      </rPr>
      <t>** Represented by homes connected all technologies (HFC/FTTH + Other Technologies + DTH &amp; Wimax RGUs).</t>
    </r>
  </si>
  <si>
    <r>
      <rPr>
        <sz val="10"/>
        <color rgb="FF000000"/>
        <rFont val="Arial"/>
        <family val="2"/>
      </rPr>
      <t>*** Average QoQ for the quarterly view is the average of the last quarter.</t>
    </r>
  </si>
  <si>
    <t>Interest Expense Reconcilation</t>
  </si>
  <si>
    <t>Interest ($ millions)</t>
  </si>
  <si>
    <t>Interest expense</t>
  </si>
  <si>
    <t>Interest expense on leases</t>
  </si>
  <si>
    <t>Loan redemption expense</t>
  </si>
  <si>
    <t>Other</t>
  </si>
  <si>
    <t>Total financial expenses</t>
  </si>
  <si>
    <t>Interest income</t>
  </si>
  <si>
    <t>Net financial expenses</t>
  </si>
  <si>
    <t>Amortization Expense Detail</t>
  </si>
  <si>
    <t>Amortization Expense* ($ millions)</t>
  </si>
  <si>
    <t xml:space="preserve">Licenses and Spectrum </t>
  </si>
  <si>
    <t>Related to acquisitions</t>
  </si>
  <si>
    <t>Other items</t>
  </si>
  <si>
    <t>Total Amortization</t>
  </si>
  <si>
    <t xml:space="preserve">Income statement data </t>
  </si>
  <si>
    <t>($millions)</t>
  </si>
  <si>
    <t xml:space="preserve">Revenue </t>
  </si>
  <si>
    <t>Cost of sales</t>
  </si>
  <si>
    <t>Gross profit</t>
  </si>
  <si>
    <t>Operating expenses</t>
  </si>
  <si>
    <t>EBITDA margin</t>
  </si>
  <si>
    <t>Depreciation &amp; amortization</t>
  </si>
  <si>
    <t>Share of net profit in joint ventures</t>
  </si>
  <si>
    <t>Revaluation of previously held interests in Guatemala</t>
  </si>
  <si>
    <t>Other non-operating income (expenses), net</t>
  </si>
  <si>
    <t>Gains (losses) from associates</t>
  </si>
  <si>
    <t>Net tax credit (charge)</t>
  </si>
  <si>
    <t xml:space="preserve">December 31, 2022 </t>
  </si>
  <si>
    <t>December 31, 2021(i)</t>
  </si>
  <si>
    <t>ASSETS</t>
  </si>
  <si>
    <t>NON-CURRENT ASSETS</t>
  </si>
  <si>
    <t>Intangible assets, net</t>
  </si>
  <si>
    <t>Right of Use Assets  NBV</t>
  </si>
  <si>
    <t>Property, plant and equipment, net</t>
  </si>
  <si>
    <t>Investments in joint ventures</t>
  </si>
  <si>
    <t>Investments in associates</t>
  </si>
  <si>
    <t xml:space="preserve">Contract Costs - NBV </t>
  </si>
  <si>
    <t>Deferred tax assets</t>
  </si>
  <si>
    <t>Amount due from non-controlling interests, associates and joint ventures</t>
  </si>
  <si>
    <t>Derivative financial instruments</t>
  </si>
  <si>
    <t>Other non-current assets</t>
  </si>
  <si>
    <t>TOTAL NON-CURRENT ASSETS</t>
  </si>
  <si>
    <t>CURRENT ASSETS</t>
  </si>
  <si>
    <t>Inventories, net</t>
  </si>
  <si>
    <t>Trade receivables, net</t>
  </si>
  <si>
    <t>Contract assets</t>
  </si>
  <si>
    <t>Amounts due from non-controlling interests, associates and joint venture partners</t>
  </si>
  <si>
    <t>Prepayments and accrued income</t>
  </si>
  <si>
    <t>Current income tax assets</t>
  </si>
  <si>
    <t>Supplier advances for capital expenditure</t>
  </si>
  <si>
    <t>Other current assets</t>
  </si>
  <si>
    <t>Restricted cash</t>
  </si>
  <si>
    <t>Cash and cash equivalents</t>
  </si>
  <si>
    <t>TOTAL CURRENT ASSETS</t>
  </si>
  <si>
    <t>TOTAL ASSETS</t>
  </si>
  <si>
    <t xml:space="preserve">$ millions </t>
  </si>
  <si>
    <t>EQUITY AND LIABILITIES</t>
  </si>
  <si>
    <t>EQUITY</t>
  </si>
  <si>
    <t>Share capital and premium</t>
  </si>
  <si>
    <t>Treasury shares</t>
  </si>
  <si>
    <t>Put option reserve</t>
  </si>
  <si>
    <t>Other reserves</t>
  </si>
  <si>
    <t>Retained profits</t>
  </si>
  <si>
    <t>Profit (loss) for the year attributable to equity holders</t>
  </si>
  <si>
    <t>Equity attributable to owners of the Company</t>
  </si>
  <si>
    <t>TOTAL EQUITY</t>
  </si>
  <si>
    <t>LIABILITIES</t>
  </si>
  <si>
    <t>Non-current liabilities</t>
  </si>
  <si>
    <t>Debt and financing</t>
  </si>
  <si>
    <t>Amounts due to associates and joint venture partners</t>
  </si>
  <si>
    <t>Provisions and other non-current liabilities</t>
  </si>
  <si>
    <t>Deferred tax liabilities</t>
  </si>
  <si>
    <t>Total non-current liabilities</t>
  </si>
  <si>
    <t>Put option liabilities (Panama)</t>
  </si>
  <si>
    <t>Payables and accruals for capital expenditure</t>
  </si>
  <si>
    <t>Other trade payables</t>
  </si>
  <si>
    <t>Contract liabilities</t>
  </si>
  <si>
    <t>Amounts due to non-controlling interests, associates and joint ventures</t>
  </si>
  <si>
    <t>Accrued interest and other expenses</t>
  </si>
  <si>
    <t>Current income tax liabilities</t>
  </si>
  <si>
    <t>Provisions and other current liabilities</t>
  </si>
  <si>
    <t>Total current liabilities</t>
  </si>
  <si>
    <t>TOTAL LIABILITIES</t>
  </si>
  <si>
    <t xml:space="preserve">TOTAL EQUITY AND LIABILITIES </t>
  </si>
  <si>
    <t>(i) Restated after the finalization of the Guatemala purchase accounting.</t>
  </si>
  <si>
    <t>December 2022 YTD</t>
  </si>
  <si>
    <t>December 2021 YTD</t>
  </si>
  <si>
    <t>Cash flows from operating activities (including discontinued operations)</t>
  </si>
  <si>
    <t>Equity free cash flow reconciliation</t>
  </si>
  <si>
    <t xml:space="preserve">  Profit (loss) before taxes from continuing operations</t>
  </si>
  <si>
    <t xml:space="preserve">  Profit (loss) for the period from discontinued operations</t>
  </si>
  <si>
    <t>Profit (loss) before taxes</t>
  </si>
  <si>
    <t xml:space="preserve">  Interest expense (income), net</t>
  </si>
  <si>
    <t>Adjustments to reconcile to net cash:</t>
  </si>
  <si>
    <t xml:space="preserve">  Interest and other financial income</t>
  </si>
  <si>
    <t xml:space="preserve">  Depreciation and amortization</t>
  </si>
  <si>
    <t xml:space="preserve">  Share of (gain) loss from joint ventures, net</t>
  </si>
  <si>
    <t>Adjustments for non-cash items:</t>
  </si>
  <si>
    <t xml:space="preserve">  Other operating income below Ebitda</t>
  </si>
  <si>
    <t xml:space="preserve">  Loss on disposal and impairment of assets, net</t>
  </si>
  <si>
    <t xml:space="preserve">  (Income) loss from associates and JV, net</t>
  </si>
  <si>
    <t xml:space="preserve">  Profit (loss) on disposal of subs and JV</t>
  </si>
  <si>
    <t xml:space="preserve">  Other non-operating expenses (income), net</t>
  </si>
  <si>
    <t xml:space="preserve">  Share based compensation</t>
  </si>
  <si>
    <t xml:space="preserve">  Purchase of intangible assets and licenses</t>
  </si>
  <si>
    <t>(Income) loss from associates and JV, net</t>
  </si>
  <si>
    <t xml:space="preserve">  Proceeds from sale of intangible assets</t>
  </si>
  <si>
    <t>Other non-operating expenses (income), net</t>
  </si>
  <si>
    <t xml:space="preserve">  Purchase of property, plant and equipment</t>
  </si>
  <si>
    <t>IFRS 15 impacts</t>
  </si>
  <si>
    <t xml:space="preserve">  Proceeds from sale of property, plant and equipment</t>
  </si>
  <si>
    <t>Changes in working capital:</t>
  </si>
  <si>
    <t xml:space="preserve">  Tower disposals</t>
  </si>
  <si>
    <t xml:space="preserve">  Decrease (increase) in trade receivables, prepayments and other current assets</t>
  </si>
  <si>
    <t>Capex excluding spectrum</t>
  </si>
  <si>
    <t xml:space="preserve">  (Increase) decrease in inventories</t>
  </si>
  <si>
    <t xml:space="preserve">  Increase (decrease) in trade and other payable</t>
  </si>
  <si>
    <t>Total Changes in working capital:</t>
  </si>
  <si>
    <t xml:space="preserve">  Interest (paid) </t>
  </si>
  <si>
    <t xml:space="preserve">  Interest received</t>
  </si>
  <si>
    <t xml:space="preserve">  Capex working cap adjustment</t>
  </si>
  <si>
    <t xml:space="preserve">  Taxes paid</t>
  </si>
  <si>
    <t>Changes in working cap and other non-cash items</t>
  </si>
  <si>
    <t xml:space="preserve">Net cash provided by operating activities </t>
  </si>
  <si>
    <t>Cashflow from Operations</t>
  </si>
  <si>
    <t>Cash flows from investing activities (including discontinued operations):</t>
  </si>
  <si>
    <t xml:space="preserve">  Acquisition of subsidiaries, joint ventures and associates, net of cash acquired</t>
  </si>
  <si>
    <t>Operating free cash flow</t>
  </si>
  <si>
    <t xml:space="preserve">  Proceeds from disposal of subsidiaries and non-controlling interests</t>
  </si>
  <si>
    <t xml:space="preserve">  Lease principal repayments</t>
  </si>
  <si>
    <t>Free cash flow</t>
  </si>
  <si>
    <t xml:space="preserve">  Loan Repayment and VCF</t>
  </si>
  <si>
    <t xml:space="preserve">  (Increase) decrease of pledged deposits</t>
  </si>
  <si>
    <t xml:space="preserve">  Advances for, and dividends to non-controlling interests</t>
  </si>
  <si>
    <t xml:space="preserve">  MFS lending</t>
  </si>
  <si>
    <t>Equity free cash flow</t>
  </si>
  <si>
    <t xml:space="preserve">  Cash disposed, net of cash / Proceeds from disposal of subsidiaries and joint ventures and associates</t>
  </si>
  <si>
    <t xml:space="preserve">  Dividend received from associates and JV</t>
  </si>
  <si>
    <t xml:space="preserve">  Cash (used in) provided by other investing activities, net</t>
  </si>
  <si>
    <t>Net cash used in investing activities</t>
  </si>
  <si>
    <t>Cash flows from financing activities (including discontinued operations):</t>
  </si>
  <si>
    <t xml:space="preserve">  Proceeds from other debt and financing</t>
  </si>
  <si>
    <t xml:space="preserve">  Repayment of debt and financing</t>
  </si>
  <si>
    <t xml:space="preserve">  Dividends paid by MIC</t>
  </si>
  <si>
    <t xml:space="preserve">  Proceeds from issuance of shares</t>
  </si>
  <si>
    <t xml:space="preserve">  Share buy back</t>
  </si>
  <si>
    <t xml:space="preserve">  Repayment shareholder loan to NCI</t>
  </si>
  <si>
    <t>Net cash from (used by) financing activities</t>
  </si>
  <si>
    <t xml:space="preserve">  Exchange impact on cash and cash equivalents, net</t>
  </si>
  <si>
    <t>Net (decrease) increase in cash and cash equivalents</t>
  </si>
  <si>
    <t xml:space="preserve">  Cash and cash equivalents at the beginning of the year</t>
  </si>
  <si>
    <t xml:space="preserve">  Effect of cash in disposal group held for sale</t>
  </si>
  <si>
    <t>Cash and cash equivalents at the end of the year</t>
  </si>
  <si>
    <t xml:space="preserve">This information was prior to this release inside information and is information that Millicom is obliged to make public pursuant to the EU Market Abuse Regulation. 
This information was submitted for publication, through the agency of the contact person set out above, at 12:00 CET on February 10, 2023. </t>
  </si>
  <si>
    <t>Group KPIs</t>
  </si>
  <si>
    <t>Group Financial highlights ($ million)</t>
  </si>
  <si>
    <t>Group service revenue</t>
  </si>
  <si>
    <t>Group revenue</t>
  </si>
  <si>
    <t xml:space="preserve">Share of net profit in joint ventures </t>
  </si>
  <si>
    <t xml:space="preserve">Profit before taxes from continuing operations </t>
  </si>
  <si>
    <t>Profit from continuing operations</t>
  </si>
  <si>
    <t>*Proforma for acquisition of Guatemala on November 12, 2021 and the disposal of Tanzania.  Historical financials do not consider financing costs.</t>
  </si>
  <si>
    <t>2020 and 2021 total non-controlling interest include Tanzania.</t>
  </si>
  <si>
    <t>Dividends paid to non-controlling interests</t>
  </si>
  <si>
    <r>
      <rPr>
        <b/>
        <sz val="10"/>
        <color rgb="FF000000"/>
        <rFont val="Calibri"/>
        <family val="2"/>
      </rPr>
      <t>Non-IFRS Measures</t>
    </r>
    <r>
      <rPr>
        <sz val="10"/>
        <color rgb="FF000000"/>
        <rFont val="Calibri"/>
        <family val="2"/>
      </rPr>
      <t xml:space="preserve">
This XLS contains financial measures not prepared in accordance with IFRS. These measures are referred to as “non-IFRS” measures and include: non-IFRS service revenue, non-IFRS EBITDA, and non-IFRS Capex, among others defined below. Annual growth rates for these non-IFRS measures are often expressed in organic constant currency terms to exclude the effect of changes in foreign exchange rates, the adoption of new accounting standards, and are proforma for material changes in perimeter due to acquisitions and divestitures. The non-IFRS financial measures are presented in this XLSas Millicom’s management believes they provide investors with an additional information for the analysis of Millicom’s results of operations, particularly in evaluating performance from one period to another. Millicom’s management uses non-IFRS financial measures to make operating decisions, as they facilitate additional internal comparisons of Millicom’s performance to historical results and to competitors' results, and provides them to investors as a supplement to Millicom’s reported results to provide additional insight into Millicom’s operating performance. Millicom’s Remuneration Committee uses certain non-IFRS measures when assessing the performance and compensation of employees, including Millicom’s executive directors.
The non-IFRS financial measures used by Millicom may be calculated differently from, and therefore may not be comparable to, similarly titled measures used by other companies - refer to the section “Non-IFRS Financial Measure Descriptions” for additional information. In addition, these non-IFRS measures should not be considered in isolation as a substitute for, or as superior to, financial measures calculated in accordance with IFRS, and Millicom’s financial results calculated in accordance with IFRS and reconciliations to those financial statements should be carefully evaluated.
Following the changes in perimeter following the Guatemala acquisition and the Africa disposal, Millicom's management modified the company's external reporting with the primary objective of simplifying it. As a result, the Group has discontinued the use of the following non-IFRS measures: Proportionate financial obligations, Proportionate leverage, Proportionate leverage after leases, and all Underlying measures (as these mainly reflected the full consolidation of Guatemala). The definitions of EBITDA and Return on Invested Capital have been adjusted to reflect this change. In addition, the Group changed the definition of Equity Free Cash Flow to include spectrum paid and lease principal repayments in response to feedback from users of our financial statements who prefer a more comprehensive view of our cash flow generation. As a result we no longer refer to Equity Free Cash Flow 'after Leases'. 
</t>
    </r>
    <r>
      <rPr>
        <b/>
        <sz val="12"/>
        <color rgb="FF000000"/>
        <rFont val="Calibri"/>
        <family val="2"/>
      </rPr>
      <t xml:space="preserve">Non-IFRS Financial Measure Descriptions
</t>
    </r>
    <r>
      <rPr>
        <b/>
        <sz val="9"/>
        <color rgb="FF000000"/>
        <rFont val="Calibri"/>
        <family val="2"/>
      </rPr>
      <t>Service revenue</t>
    </r>
    <r>
      <rPr>
        <sz val="9"/>
        <color rgb="FF000000"/>
        <rFont val="Calibri"/>
        <family val="2"/>
      </rPr>
      <t xml:space="preserve"> is revenue related to the provision of ongoing services such as monthly subscription fees for mobile and broadband, airtime and data usage fees, interconnection fees, roaming fees, mobile finance service commissions and fees from other telecommunications services such as data services, short message services, installation fees and other value-added services excluding telephone and equipment sales. 
</t>
    </r>
    <r>
      <rPr>
        <b/>
        <sz val="9"/>
        <color rgb="FF000000"/>
        <rFont val="Calibri"/>
        <family val="2"/>
      </rPr>
      <t>EBITDA</t>
    </r>
    <r>
      <rPr>
        <sz val="9"/>
        <color rgb="FF000000"/>
        <rFont val="Calibri"/>
        <family val="2"/>
      </rPr>
      <t xml:space="preserve"> is operating profit excluding impairment losses, depreciation and amortization, and gains/losses on fixed asset disposals.
</t>
    </r>
    <r>
      <rPr>
        <b/>
        <sz val="9"/>
        <color rgb="FF000000"/>
        <rFont val="Calibri"/>
        <family val="2"/>
      </rPr>
      <t xml:space="preserve">EBITDA after Leases (EBITDAaL) </t>
    </r>
    <r>
      <rPr>
        <sz val="9"/>
        <color rgb="FF000000"/>
        <rFont val="Calibri"/>
        <family val="2"/>
      </rPr>
      <t xml:space="preserve">represents EBITDA after lease interest and principal repayments. 
</t>
    </r>
    <r>
      <rPr>
        <b/>
        <sz val="9"/>
        <color rgb="FF000000"/>
        <rFont val="Calibri"/>
        <family val="2"/>
      </rPr>
      <t>EBITDA Margin</t>
    </r>
    <r>
      <rPr>
        <sz val="9"/>
        <color rgb="FF000000"/>
        <rFont val="Calibri"/>
        <family val="2"/>
      </rPr>
      <t xml:space="preserve"> represents EBITDA in relation to Revenue.
</t>
    </r>
    <r>
      <rPr>
        <b/>
        <sz val="9"/>
        <color rgb="FF000000"/>
        <rFont val="Calibri"/>
        <family val="2"/>
      </rPr>
      <t>Organic growth</t>
    </r>
    <r>
      <rPr>
        <sz val="9"/>
        <color rgb="FF000000"/>
        <rFont val="Calibri"/>
        <family val="2"/>
      </rPr>
      <t xml:space="preserve"> represents year-on-year growth excluding the impact of changes in FX rates, perimeter, and accounting. Changes in perimeter are the result of acquisitions and divestitures. Results from divested assets are immediately removed from both periods, whereas the results from acquired assets are included in both periods at the beginning (January 1) of the first full calendar year of ownership.
</t>
    </r>
    <r>
      <rPr>
        <b/>
        <sz val="9"/>
        <color rgb="FF000000"/>
        <rFont val="Calibri"/>
        <family val="2"/>
      </rPr>
      <t>Net debt</t>
    </r>
    <r>
      <rPr>
        <sz val="9"/>
        <color rgb="FF000000"/>
        <rFont val="Calibri"/>
        <family val="2"/>
      </rPr>
      <t xml:space="preserve"> is Debt and financial liabilities less cash and pledged and time deposits.
</t>
    </r>
    <r>
      <rPr>
        <b/>
        <sz val="9"/>
        <color rgb="FF000000"/>
        <rFont val="Calibri"/>
        <family val="2"/>
      </rPr>
      <t>Net financial obligations</t>
    </r>
    <r>
      <rPr>
        <sz val="9"/>
        <color rgb="FF000000"/>
        <rFont val="Calibri"/>
        <family val="2"/>
      </rPr>
      <t xml:space="preserve"> is Net debt plus lease liabilities.
</t>
    </r>
    <r>
      <rPr>
        <b/>
        <sz val="9"/>
        <color rgb="FF000000"/>
        <rFont val="Calibri"/>
        <family val="2"/>
      </rPr>
      <t>Leverage</t>
    </r>
    <r>
      <rPr>
        <sz val="9"/>
        <color rgb="FF000000"/>
        <rFont val="Calibri"/>
        <family val="2"/>
      </rPr>
      <t xml:space="preserve"> is the ratio of net financial obligations over LTM (Last twelve month) EBITDA, proforma for acquisitions made during the last twelve months.
</t>
    </r>
    <r>
      <rPr>
        <b/>
        <sz val="9"/>
        <color rgb="FF000000"/>
        <rFont val="Calibri"/>
        <family val="2"/>
      </rPr>
      <t>Leverage after leases</t>
    </r>
    <r>
      <rPr>
        <sz val="9"/>
        <color rgb="FF000000"/>
        <rFont val="Calibri"/>
        <family val="2"/>
      </rPr>
      <t xml:space="preserve"> is the ratio of net debt over LTM (Last twelve month) EBITDA after leases, proforma for acquisitions and disposals made during the last twelve months. 
</t>
    </r>
    <r>
      <rPr>
        <b/>
        <sz val="9"/>
        <color rgb="FF000000"/>
        <rFont val="Calibri"/>
        <family val="2"/>
      </rPr>
      <t>Capex</t>
    </r>
    <r>
      <rPr>
        <sz val="9"/>
        <color rgb="FF000000"/>
        <rFont val="Calibri"/>
        <family val="2"/>
      </rPr>
      <t xml:space="preserve"> is balance sheet capital expenditure excluding spectrum and license costs and lease capitalizations. 
</t>
    </r>
    <r>
      <rPr>
        <b/>
        <sz val="9"/>
        <color rgb="FF000000"/>
        <rFont val="Calibri"/>
        <family val="2"/>
      </rPr>
      <t>Cash Capex</t>
    </r>
    <r>
      <rPr>
        <sz val="9"/>
        <color rgb="FF000000"/>
        <rFont val="Calibri"/>
        <family val="2"/>
      </rPr>
      <t xml:space="preserve"> represents the cash spent in relation to capital expenditure, excluding spectrum and licenses costs. 
</t>
    </r>
    <r>
      <rPr>
        <b/>
        <sz val="9"/>
        <color rgb="FF000000"/>
        <rFont val="Calibri"/>
        <family val="2"/>
      </rPr>
      <t>Operating Cash Flow (OCF)</t>
    </r>
    <r>
      <rPr>
        <sz val="9"/>
        <color rgb="FF000000"/>
        <rFont val="Calibri"/>
        <family val="2"/>
      </rPr>
      <t xml:space="preserve"> is EBITDA less Capex. 
</t>
    </r>
    <r>
      <rPr>
        <b/>
        <sz val="9"/>
        <color rgb="FF000000"/>
        <rFont val="Calibri"/>
        <family val="2"/>
      </rPr>
      <t xml:space="preserve">Operating Free Cash Flow (OFCF) </t>
    </r>
    <r>
      <rPr>
        <sz val="9"/>
        <color rgb="FF000000"/>
        <rFont val="Calibri"/>
        <family val="2"/>
      </rPr>
      <t xml:space="preserve"> is EBITDA, less cash capex, less spectrum paid, working capital and other non-cash items, and taxes paid. 
</t>
    </r>
    <r>
      <rPr>
        <b/>
        <sz val="9"/>
        <color rgb="FF000000"/>
        <rFont val="Calibri"/>
        <family val="2"/>
      </rPr>
      <t>Equity Free Cash Flow (EFCF)</t>
    </r>
    <r>
      <rPr>
        <sz val="9"/>
        <color rgb="FF000000"/>
        <rFont val="Calibri"/>
        <family val="2"/>
      </rPr>
      <t xml:space="preserve"> is OFCF less finance charges paid (net), lease interest payments, lease principal repayments, and  advances for dividends to non-controlling interests, plus cash repatriation from joint ventures and associates. 
</t>
    </r>
    <r>
      <rPr>
        <b/>
        <sz val="9"/>
        <color rgb="FF000000"/>
        <rFont val="Calibri"/>
        <family val="2"/>
      </rPr>
      <t>Operating Profit After Tax</t>
    </r>
    <r>
      <rPr>
        <sz val="9"/>
        <color rgb="FF000000"/>
        <rFont val="Calibri"/>
        <family val="2"/>
      </rPr>
      <t xml:space="preserve"> displays the profit generated from the operations of the company after statutory taxes. 
</t>
    </r>
    <r>
      <rPr>
        <b/>
        <sz val="9"/>
        <color rgb="FF000000"/>
        <rFont val="Calibri"/>
        <family val="2"/>
      </rPr>
      <t>Return on Invested Capital (ROIC)</t>
    </r>
    <r>
      <rPr>
        <sz val="9"/>
        <color rgb="FF000000"/>
        <rFont val="Calibri"/>
        <family val="2"/>
      </rPr>
      <t xml:space="preserve"> is used to assess the Group’s efficiency at allocating the capital under its control to and is defined as Operating Profit After Tax divided by the average invested Capital during the period. 
</t>
    </r>
    <r>
      <rPr>
        <b/>
        <sz val="9"/>
        <color rgb="FF000000"/>
        <rFont val="Calibri"/>
        <family val="2"/>
      </rPr>
      <t>Average Invested Capital</t>
    </r>
    <r>
      <rPr>
        <sz val="9"/>
        <color rgb="FF000000"/>
        <rFont val="Calibri"/>
        <family val="2"/>
      </rPr>
      <t xml:space="preserve"> is the capital invested in the company operation throughout the year and is calculated with the average of opening and closing balances of the total assets minus current liabilities (excluding debt, joint ventures, accrued interests, deferred and current tax, cash as well as investments and non-controlling interests), less assets and liabilities held for sale.
</t>
    </r>
    <r>
      <rPr>
        <b/>
        <sz val="9"/>
        <color rgb="FF000000"/>
        <rFont val="Calibri"/>
        <family val="2"/>
      </rPr>
      <t>Average Revenue per User per Month (ARPU)</t>
    </r>
    <r>
      <rPr>
        <sz val="9"/>
        <color rgb="FF000000"/>
        <rFont val="Calibri"/>
        <family val="2"/>
      </rPr>
      <t xml:space="preserve"> for our Mobile customers is (x) the total mobile and mobile financial services revenue (excluding revenue earned from tower rentals, call center, data and mobile virtual network operator, visitor roaming, national third parties roaming and mobile telephone equipment sales revenue) for the period, divided by (y) the average number of mobile subscribers for the period, divided by (z) the number of months in the period. We define ARPU for our Home customers as (x) the total Home revenue (excluding equipment sales, TV advertising and equipment rental) for the period, divided by (y) the average number of customer relationships for the period, divided by (z) the number of months in the period. ARPU is not subject to a standard industry definition and our definition of ARPU may be different from other industry participants.
</t>
    </r>
    <r>
      <rPr>
        <b/>
        <i/>
        <sz val="9"/>
        <color rgb="FF000000"/>
        <rFont val="Calibri"/>
        <family val="2"/>
      </rPr>
      <t xml:space="preserve">Please refer to our 2021 Annual Report for a list and description of non-IFRS measures. </t>
    </r>
  </si>
  <si>
    <t>Group Proforma</t>
  </si>
  <si>
    <t>Market Details LC</t>
  </si>
  <si>
    <t>Reconciliations</t>
  </si>
  <si>
    <t>Equity free cash flow - Africa</t>
  </si>
  <si>
    <t>2020 and 2021 KPIs &amp;  income statement have been re-presented  to reflect Tanzania as Discontinued Operation. Organic growth rates have not been re-presented</t>
  </si>
  <si>
    <t>Profit before tax</t>
  </si>
  <si>
    <t>Profit for the period</t>
  </si>
  <si>
    <t>Net profit for the period</t>
  </si>
  <si>
    <t>Profit from discontinued operations</t>
  </si>
  <si>
    <t>Note: Since acquiring the remaining 45% equity interest on November 12, 2021, the Guatemala business is fully consolidated in our financial statements.</t>
  </si>
  <si>
    <t>Note: Period ended December 31, 2021 has been re-presented for discontinued operations.</t>
  </si>
  <si>
    <t>Contact us:</t>
  </si>
  <si>
    <t xml:space="preserve">2 Rue du Fort Bourbon
</t>
  </si>
  <si>
    <t>Luxembourg, L-1249</t>
  </si>
  <si>
    <t>Investors@millicom.com</t>
  </si>
  <si>
    <t xml:space="preserve"> KPIs in thousands and USD in millions</t>
  </si>
  <si>
    <t>VP Strategy and Investor Relations</t>
  </si>
  <si>
    <t>*Financing related amortization costs are disclosed as bank and DFI in order to show the contractual outstanding amount of the 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</si>
</sst>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64" formatCode="#,##0;&quot;-&quot;#,##0;#,##0;_(@_)"/>
    <numFmt numFmtId="165" formatCode="#0.0;&quot;-&quot;#0.0;#0.0;_(@_)"/>
    <numFmt numFmtId="166" formatCode="#0;&quot;-&quot;#0;#0;_(@_)"/>
    <numFmt numFmtId="167" formatCode="#0.0_)%;\(#0.0\)%;&quot;—&quot;_)\%;_(@_)"/>
    <numFmt numFmtId="168" formatCode="#,##0.0;&quot;-&quot;#,##0.0;#,##0.0;_(@_)"/>
    <numFmt numFmtId="169" formatCode="#,##0.00&quot;x&quot;;&quot;-&quot;#,##0.00&quot;x&quot;;#,##0.00&quot;x&quot;;_(@_)"/>
    <numFmt numFmtId="170" formatCode="#,##0.00;\(#,##0.00\);&quot;—&quot;;_(@_)"/>
    <numFmt numFmtId="171" formatCode="#0.0%;&quot;-&quot;#0.0%;#0.0%;_(@_)"/>
    <numFmt numFmtId="172" formatCode="#,##0.00;\(#,##0.00\);#,##0.00;_(@_)"/>
    <numFmt numFmtId="173" formatCode="#,##0.00;&quot;-&quot;#,##0.00;#,##0.00;_(@_)"/>
    <numFmt numFmtId="174" formatCode="#0.00;&quot;-&quot;#0.00;#0.00;_(@_)"/>
    <numFmt numFmtId="175" formatCode="#,##0;\(#,##0\);&quot;—&quot;;_(@_)"/>
    <numFmt numFmtId="176" formatCode="#0.0_)%;\(#0.0\)%;#0.0_)%;_(@_)"/>
    <numFmt numFmtId="177" formatCode="#,##0.0_)%;\(#,##0.0\)%;#,##0.0_)%;_(@_)"/>
    <numFmt numFmtId="178" formatCode="#0;\(#0\);&quot;—&quot;;_(@_)"/>
    <numFmt numFmtId="179" formatCode="\D\e\b\t\ \I\n\f\o\r\m\a\t\i\o\n\ \-\ mmmm\ d\,\ yyyy"/>
    <numFmt numFmtId="180" formatCode="#,##0.00_)&quot;x&quot;;\(#,##0.00\)&quot;x&quot;;&quot;—&quot;_)&quot;x&quot;;_(@_)"/>
    <numFmt numFmtId="181" formatCode="#,##0;&quot;-&quot;#,##0;&quot;—&quot;;_(@_)"/>
    <numFmt numFmtId="182" formatCode="#,##0.0;&quot;-&quot;#,##0.0;&quot;—&quot;;_(@_)"/>
    <numFmt numFmtId="183" formatCode="#0.#######################;&quot;-&quot;#0.#######################;#0.#######################;_(@_)"/>
    <numFmt numFmtId="184" formatCode="#,##0;\(#,##0\);&quot;-&quot;;_(@_)"/>
    <numFmt numFmtId="185" formatCode="#,##0;\(#,##0\);#,##0;_(@_)"/>
    <numFmt numFmtId="186" formatCode="#,##0.00;\(#,##0.00\);&quot;-&quot;;_(@_)"/>
    <numFmt numFmtId="187" formatCode="0.00\x"/>
    <numFmt numFmtId="188" formatCode="#0.0%;&quot;-&quot;#0.0%;&quot;-&quot;\%;_(@_)"/>
    <numFmt numFmtId="189" formatCode="0_);\(0\)"/>
  </numFmts>
  <fonts count="54" x14ac:knownFonts="1">
    <font>
      <sz val="10"/>
      <name val="Arial"/>
    </font>
    <font>
      <sz val="11"/>
      <color theme="1"/>
      <name val="Calibri"/>
      <family val="2"/>
      <scheme val="minor"/>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sz val="10"/>
      <color rgb="FF000000"/>
      <name val="Calibri"/>
      <family val="2"/>
    </font>
    <font>
      <b/>
      <sz val="10"/>
      <color rgb="FF000000"/>
      <name val="Calibri"/>
      <family val="2"/>
    </font>
    <font>
      <i/>
      <sz val="8"/>
      <color rgb="FF002060"/>
      <name val="Calibri"/>
      <family val="2"/>
    </font>
    <font>
      <u/>
      <sz val="10"/>
      <color rgb="FF0000FF"/>
      <name val="Arial"/>
      <family val="2"/>
    </font>
    <font>
      <b/>
      <sz val="10"/>
      <color rgb="FF000000"/>
      <name val="Arial"/>
      <family val="2"/>
    </font>
    <font>
      <sz val="10"/>
      <color rgb="FFFFFFFF"/>
      <name val="Arial"/>
      <family val="2"/>
    </font>
    <font>
      <b/>
      <sz val="10"/>
      <color rgb="FFFFFFFF"/>
      <name val="Arial"/>
      <family val="2"/>
    </font>
    <font>
      <i/>
      <sz val="10"/>
      <color rgb="FF000000"/>
      <name val="Arial"/>
      <family val="2"/>
    </font>
    <font>
      <sz val="10"/>
      <color rgb="FF000640"/>
      <name val="Arial"/>
      <family val="2"/>
    </font>
    <font>
      <b/>
      <i/>
      <sz val="10"/>
      <color rgb="FF000000"/>
      <name val="Arial"/>
      <family val="2"/>
    </font>
    <font>
      <i/>
      <sz val="10"/>
      <color rgb="FF1F497D"/>
      <name val="Arial"/>
      <family val="2"/>
    </font>
    <font>
      <b/>
      <u/>
      <sz val="10"/>
      <color rgb="FFFFFFFF"/>
      <name val="Arial"/>
      <family val="2"/>
    </font>
    <font>
      <b/>
      <sz val="10"/>
      <color rgb="FF000640"/>
      <name val="Arial"/>
      <family val="2"/>
    </font>
    <font>
      <i/>
      <sz val="10"/>
      <color rgb="FF000640"/>
      <name val="Arial"/>
      <family val="2"/>
    </font>
    <font>
      <sz val="10"/>
      <color rgb="FF1F497D"/>
      <name val="Arial"/>
      <family val="2"/>
    </font>
    <font>
      <sz val="11"/>
      <color rgb="FF000000"/>
      <name val="Calibri"/>
      <family val="2"/>
    </font>
    <font>
      <b/>
      <sz val="10"/>
      <color rgb="FFFFFFFF"/>
      <name val="Calibri"/>
      <family val="2"/>
    </font>
    <font>
      <b/>
      <sz val="9"/>
      <color rgb="FF000000"/>
      <name val="Arial"/>
      <family val="2"/>
    </font>
    <font>
      <sz val="9"/>
      <color rgb="FF000000"/>
      <name val="Arial"/>
      <family val="2"/>
    </font>
    <font>
      <b/>
      <sz val="9"/>
      <color rgb="FF000640"/>
      <name val="Arial"/>
      <family val="2"/>
    </font>
    <font>
      <b/>
      <sz val="9"/>
      <color rgb="FF92D050"/>
      <name val="Arial"/>
      <family val="2"/>
    </font>
    <font>
      <sz val="9"/>
      <color rgb="FFFF0000"/>
      <name val="Arial"/>
      <family val="2"/>
    </font>
    <font>
      <b/>
      <sz val="12"/>
      <color rgb="FF000000"/>
      <name val="Calibri"/>
      <family val="2"/>
    </font>
    <font>
      <b/>
      <sz val="9"/>
      <color rgb="FF000000"/>
      <name val="Calibri"/>
      <family val="2"/>
    </font>
    <font>
      <sz val="9"/>
      <color rgb="FF000000"/>
      <name val="Calibri"/>
      <family val="2"/>
    </font>
    <font>
      <b/>
      <i/>
      <sz val="9"/>
      <color rgb="FF000000"/>
      <name val="Calibri"/>
      <family val="2"/>
    </font>
    <font>
      <sz val="10"/>
      <color theme="1"/>
      <name val="Arial"/>
      <family val="2"/>
    </font>
    <font>
      <u/>
      <sz val="10"/>
      <color theme="10"/>
      <name val="Arial"/>
      <family val="2"/>
    </font>
    <font>
      <sz val="10"/>
      <color rgb="FFFFFFFF"/>
      <name val="Arial"/>
      <family val="2"/>
    </font>
    <font>
      <b/>
      <sz val="10"/>
      <color rgb="FFFFFFFF"/>
      <name val="Arial"/>
      <family val="2"/>
    </font>
    <font>
      <b/>
      <sz val="10"/>
      <color rgb="FF000000"/>
      <name val="Arial"/>
      <family val="2"/>
    </font>
    <font>
      <sz val="10"/>
      <color rgb="FF000000"/>
      <name val="Arial"/>
      <family val="2"/>
    </font>
    <font>
      <i/>
      <sz val="10"/>
      <color rgb="FF000000"/>
      <name val="Arial"/>
      <family val="2"/>
    </font>
    <font>
      <u/>
      <sz val="11"/>
      <color theme="10"/>
      <name val="Calibri"/>
      <family val="2"/>
      <scheme val="minor"/>
    </font>
    <font>
      <b/>
      <sz val="10"/>
      <color theme="1"/>
      <name val="Arial"/>
      <family val="2"/>
    </font>
    <font>
      <i/>
      <sz val="10"/>
      <color theme="1"/>
      <name val="Arial"/>
      <family val="2"/>
    </font>
    <font>
      <sz val="10"/>
      <color rgb="FF000640"/>
      <name val="Arial"/>
      <family val="2"/>
    </font>
    <font>
      <sz val="10"/>
      <name val="Arial"/>
      <family val="2"/>
    </font>
    <font>
      <sz val="10"/>
      <color rgb="FF000000"/>
      <name val="Calibri"/>
      <family val="2"/>
    </font>
    <font>
      <b/>
      <sz val="10"/>
      <color rgb="FFFFFFFF"/>
      <name val="Calibri"/>
      <family val="2"/>
    </font>
    <font>
      <sz val="11"/>
      <color rgb="FF000000"/>
      <name val="Calibri"/>
      <family val="2"/>
    </font>
    <font>
      <sz val="11"/>
      <color rgb="FF000000"/>
      <name val="Calibri"/>
      <family val="2"/>
      <scheme val="minor"/>
    </font>
    <font>
      <sz val="9"/>
      <color rgb="FF000000"/>
      <name val="Arial"/>
      <family val="2"/>
    </font>
    <font>
      <b/>
      <sz val="9"/>
      <color rgb="FF000000"/>
      <name val="Arial"/>
      <family val="2"/>
    </font>
    <font>
      <sz val="9"/>
      <name val="Arial"/>
      <family val="2"/>
    </font>
    <font>
      <b/>
      <sz val="10"/>
      <name val="Arial"/>
      <family val="2"/>
    </font>
    <font>
      <i/>
      <sz val="9"/>
      <color rgb="FF000000"/>
      <name val="Arial"/>
      <family val="2"/>
    </font>
  </fonts>
  <fills count="7">
    <fill>
      <patternFill patternType="none"/>
    </fill>
    <fill>
      <patternFill patternType="gray125"/>
    </fill>
    <fill>
      <patternFill patternType="solid">
        <fgColor rgb="FFFFFFFF"/>
        <bgColor indexed="64"/>
      </patternFill>
    </fill>
    <fill>
      <patternFill patternType="solid">
        <fgColor rgb="FF00377D"/>
        <bgColor indexed="64"/>
      </patternFill>
    </fill>
    <fill>
      <patternFill patternType="solid">
        <fgColor rgb="FFDBDBDB"/>
        <bgColor indexed="64"/>
      </patternFill>
    </fill>
    <fill>
      <patternFill patternType="solid">
        <fgColor rgb="FFD9D9D9"/>
        <bgColor indexed="64"/>
      </patternFill>
    </fill>
    <fill>
      <patternFill patternType="solid">
        <fgColor theme="2" tint="-9.9978637043366805E-2"/>
        <bgColor indexed="64"/>
      </patternFill>
    </fill>
  </fills>
  <borders count="29">
    <border>
      <left/>
      <right/>
      <top/>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thin">
        <color rgb="FFFFFFFF"/>
      </bottom>
      <diagonal/>
    </border>
    <border>
      <left/>
      <right style="thin">
        <color rgb="FF000000"/>
      </right>
      <top style="thin">
        <color rgb="FF000000"/>
      </top>
      <bottom/>
      <diagonal/>
    </border>
    <border>
      <left/>
      <right/>
      <top style="thin">
        <color rgb="FFFFFFFF"/>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theme="0"/>
      </bottom>
      <diagonal/>
    </border>
    <border>
      <left/>
      <right style="thin">
        <color theme="0"/>
      </right>
      <top/>
      <bottom/>
      <diagonal/>
    </border>
    <border>
      <left/>
      <right style="thin">
        <color theme="2"/>
      </right>
      <top/>
      <bottom/>
      <diagonal/>
    </border>
    <border>
      <left/>
      <right/>
      <top style="thin">
        <color rgb="FF00377D"/>
      </top>
      <bottom/>
      <diagonal/>
    </border>
    <border>
      <left style="medium">
        <color rgb="FF000000"/>
      </left>
      <right/>
      <top style="medium">
        <color rgb="FF000000"/>
      </top>
      <bottom style="medium">
        <color rgb="FF000000"/>
      </bottom>
      <diagonal/>
    </border>
    <border>
      <left/>
      <right/>
      <top/>
      <bottom style="thin">
        <color indexed="64"/>
      </bottom>
      <diagonal/>
    </border>
    <border>
      <left/>
      <right style="thin">
        <color theme="0"/>
      </right>
      <top style="thin">
        <color theme="2"/>
      </top>
      <bottom/>
      <diagonal/>
    </border>
    <border>
      <left/>
      <right style="thin">
        <color theme="0" tint="-0.14996795556505021"/>
      </right>
      <top/>
      <bottom/>
      <diagonal/>
    </border>
  </borders>
  <cellStyleXfs count="11">
    <xf numFmtId="0" fontId="0" fillId="0" borderId="0"/>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xf numFmtId="0" fontId="6" fillId="0" borderId="0" applyBorder="0">
      <alignment wrapText="1"/>
    </xf>
    <xf numFmtId="0" fontId="34" fillId="0" borderId="0" applyNumberFormat="0" applyFill="0" applyBorder="0" applyAlignment="0" applyProtection="0"/>
    <xf numFmtId="0" fontId="38" fillId="0" borderId="0" applyBorder="0">
      <alignment wrapText="1"/>
    </xf>
    <xf numFmtId="0" fontId="1" fillId="0" borderId="0"/>
    <xf numFmtId="0" fontId="40" fillId="0" borderId="0" applyNumberFormat="0" applyFill="0" applyBorder="0" applyAlignment="0" applyProtection="0"/>
    <xf numFmtId="0" fontId="44" fillId="0" borderId="0"/>
  </cellStyleXfs>
  <cellXfs count="524">
    <xf numFmtId="0" fontId="0" fillId="0" borderId="0" xfId="0"/>
    <xf numFmtId="0" fontId="2" fillId="0" borderId="0" xfId="1">
      <alignment wrapText="1"/>
    </xf>
    <xf numFmtId="0" fontId="7" fillId="2" borderId="0" xfId="0" applyFont="1" applyFill="1" applyAlignment="1">
      <alignment wrapText="1"/>
    </xf>
    <xf numFmtId="0" fontId="8" fillId="2" borderId="0" xfId="0" applyFont="1" applyFill="1" applyAlignment="1">
      <alignment wrapText="1"/>
    </xf>
    <xf numFmtId="0" fontId="10" fillId="2" borderId="0" xfId="0" applyFont="1" applyFill="1" applyAlignment="1">
      <alignment wrapText="1"/>
    </xf>
    <xf numFmtId="0" fontId="11" fillId="2" borderId="0" xfId="0" applyFont="1" applyFill="1" applyAlignment="1">
      <alignment horizontal="center" vertical="center" wrapText="1"/>
    </xf>
    <xf numFmtId="0" fontId="12" fillId="0" borderId="0" xfId="0" applyFont="1" applyAlignment="1">
      <alignment wrapText="1"/>
    </xf>
    <xf numFmtId="0" fontId="13" fillId="0" borderId="0" xfId="0" applyFont="1" applyAlignment="1">
      <alignment horizontal="center" vertical="center" wrapText="1"/>
    </xf>
    <xf numFmtId="0" fontId="13" fillId="3" borderId="0" xfId="0" applyFont="1" applyFill="1" applyAlignment="1">
      <alignment wrapText="1"/>
    </xf>
    <xf numFmtId="0" fontId="13" fillId="3" borderId="0" xfId="0" applyFont="1" applyFill="1" applyAlignment="1">
      <alignment horizontal="center" vertical="center" wrapText="1"/>
    </xf>
    <xf numFmtId="0" fontId="2" fillId="2" borderId="0" xfId="0" applyFont="1" applyFill="1" applyAlignment="1">
      <alignment horizontal="left" wrapText="1"/>
    </xf>
    <xf numFmtId="0" fontId="2" fillId="2" borderId="0" xfId="0" applyFont="1" applyFill="1" applyAlignment="1">
      <alignment wrapText="1"/>
    </xf>
    <xf numFmtId="0" fontId="14" fillId="2" borderId="0" xfId="0" applyFont="1" applyFill="1" applyAlignment="1">
      <alignment horizontal="left" wrapText="1"/>
    </xf>
    <xf numFmtId="0" fontId="11" fillId="2" borderId="0" xfId="0" applyFont="1" applyFill="1" applyAlignment="1">
      <alignment wrapText="1"/>
    </xf>
    <xf numFmtId="0" fontId="14" fillId="2" borderId="0" xfId="0" applyFont="1" applyFill="1" applyAlignment="1">
      <alignment wrapText="1"/>
    </xf>
    <xf numFmtId="175" fontId="11" fillId="2" borderId="0" xfId="0" applyNumberFormat="1" applyFont="1" applyFill="1" applyAlignment="1">
      <alignment horizontal="center" vertical="center" wrapText="1"/>
    </xf>
    <xf numFmtId="0" fontId="2" fillId="2" borderId="0" xfId="0" applyFont="1" applyFill="1" applyAlignment="1">
      <alignment horizontal="center" wrapText="1"/>
    </xf>
    <xf numFmtId="0" fontId="14" fillId="2" borderId="0" xfId="0" applyFont="1" applyFill="1" applyAlignment="1">
      <alignment vertical="center" wrapText="1"/>
    </xf>
    <xf numFmtId="0" fontId="2" fillId="2" borderId="0" xfId="0" applyFont="1" applyFill="1" applyAlignment="1">
      <alignment horizontal="center" vertical="center" wrapText="1"/>
    </xf>
    <xf numFmtId="0" fontId="2" fillId="2" borderId="0" xfId="0" applyFont="1" applyFill="1" applyAlignment="1">
      <alignment vertical="center" wrapText="1"/>
    </xf>
    <xf numFmtId="0" fontId="11" fillId="2" borderId="0" xfId="0" applyFont="1" applyFill="1" applyAlignment="1">
      <alignment vertical="center" wrapText="1"/>
    </xf>
    <xf numFmtId="0" fontId="2" fillId="2" borderId="0" xfId="0" applyFont="1" applyFill="1" applyAlignment="1">
      <alignment horizontal="left" vertical="center" wrapText="1"/>
    </xf>
    <xf numFmtId="0" fontId="14" fillId="2" borderId="0" xfId="0" applyFont="1" applyFill="1" applyAlignment="1">
      <alignment horizontal="center" vertical="center" wrapText="1"/>
    </xf>
    <xf numFmtId="0" fontId="17" fillId="2" borderId="0" xfId="0" applyFont="1" applyFill="1" applyAlignment="1">
      <alignment vertical="center" wrapText="1"/>
    </xf>
    <xf numFmtId="0" fontId="13" fillId="3" borderId="6" xfId="0" applyFont="1" applyFill="1" applyBorder="1" applyAlignment="1">
      <alignment horizontal="left" vertical="center" wrapText="1"/>
    </xf>
    <xf numFmtId="0" fontId="18" fillId="3" borderId="0" xfId="0" applyFont="1" applyFill="1" applyAlignment="1">
      <alignment horizontal="center" vertical="center" wrapText="1"/>
    </xf>
    <xf numFmtId="0" fontId="18" fillId="3" borderId="7"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2" fillId="0" borderId="8" xfId="0" applyFont="1" applyBorder="1" applyAlignment="1">
      <alignment horizontal="left" vertical="center" wrapText="1"/>
    </xf>
    <xf numFmtId="0" fontId="11" fillId="0" borderId="8" xfId="0" applyFont="1" applyBorder="1" applyAlignment="1">
      <alignment horizontal="left" vertical="center" wrapText="1"/>
    </xf>
    <xf numFmtId="177" fontId="11" fillId="0" borderId="0" xfId="0" applyNumberFormat="1" applyFont="1" applyAlignment="1">
      <alignment horizontal="center" vertical="center" wrapText="1"/>
    </xf>
    <xf numFmtId="177" fontId="11" fillId="0" borderId="7" xfId="0" applyNumberFormat="1" applyFont="1" applyBorder="1" applyAlignment="1">
      <alignment horizontal="center" vertical="center" wrapText="1"/>
    </xf>
    <xf numFmtId="177" fontId="2" fillId="0" borderId="0" xfId="0" applyNumberFormat="1" applyFont="1" applyAlignment="1">
      <alignment horizontal="center" vertical="center" wrapText="1"/>
    </xf>
    <xf numFmtId="177" fontId="2" fillId="0" borderId="7" xfId="0" applyNumberFormat="1" applyFont="1" applyBorder="1" applyAlignment="1">
      <alignment horizontal="center" vertical="center" wrapText="1"/>
    </xf>
    <xf numFmtId="177" fontId="2" fillId="2" borderId="7" xfId="0" applyNumberFormat="1" applyFont="1" applyFill="1" applyBorder="1" applyAlignment="1">
      <alignment horizontal="center" vertical="center" wrapText="1"/>
    </xf>
    <xf numFmtId="0" fontId="11" fillId="0" borderId="9" xfId="0" applyFont="1" applyBorder="1" applyAlignment="1">
      <alignment vertical="center" wrapText="1"/>
    </xf>
    <xf numFmtId="177" fontId="11" fillId="0" borderId="4" xfId="0" applyNumberFormat="1" applyFont="1" applyBorder="1" applyAlignment="1">
      <alignment horizontal="center" vertical="center" wrapText="1"/>
    </xf>
    <xf numFmtId="177" fontId="11" fillId="0" borderId="10" xfId="0" applyNumberFormat="1" applyFont="1" applyBorder="1" applyAlignment="1">
      <alignment horizontal="center" vertical="center" wrapText="1"/>
    </xf>
    <xf numFmtId="178" fontId="13" fillId="3" borderId="6" xfId="0" applyNumberFormat="1" applyFont="1" applyFill="1" applyBorder="1" applyAlignment="1">
      <alignment horizontal="left" vertical="center" wrapText="1"/>
    </xf>
    <xf numFmtId="0" fontId="13" fillId="3" borderId="11"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9" xfId="0" applyFont="1" applyFill="1" applyBorder="1" applyAlignment="1">
      <alignment horizontal="left" vertical="center" wrapText="1"/>
    </xf>
    <xf numFmtId="0" fontId="2" fillId="0" borderId="6" xfId="0" applyFont="1" applyBorder="1" applyAlignment="1">
      <alignment horizontal="left" vertical="center" wrapText="1"/>
    </xf>
    <xf numFmtId="0" fontId="2" fillId="0" borderId="9" xfId="0" applyFont="1" applyBorder="1" applyAlignment="1">
      <alignment horizontal="left" vertical="center" wrapText="1"/>
    </xf>
    <xf numFmtId="0" fontId="11" fillId="0" borderId="12" xfId="0" applyFont="1" applyBorder="1" applyAlignment="1">
      <alignment horizontal="left" vertical="center" wrapText="1"/>
    </xf>
    <xf numFmtId="178" fontId="13" fillId="3" borderId="8" xfId="0" applyNumberFormat="1" applyFont="1" applyFill="1" applyBorder="1" applyAlignment="1">
      <alignment horizontal="left" vertical="center" wrapText="1"/>
    </xf>
    <xf numFmtId="0" fontId="2" fillId="0" borderId="12" xfId="0" applyFont="1" applyBorder="1" applyAlignment="1">
      <alignment horizontal="left" vertical="center" wrapText="1"/>
    </xf>
    <xf numFmtId="0" fontId="13" fillId="3" borderId="8" xfId="0" applyFont="1" applyFill="1" applyBorder="1" applyAlignment="1">
      <alignment horizontal="left" vertical="center" wrapText="1"/>
    </xf>
    <xf numFmtId="0" fontId="2" fillId="0" borderId="8" xfId="0" applyFont="1" applyBorder="1" applyAlignment="1">
      <alignment horizontal="left" vertical="center" wrapText="1" indent="1"/>
    </xf>
    <xf numFmtId="0" fontId="11" fillId="0" borderId="9" xfId="0" applyFont="1" applyBorder="1" applyAlignment="1">
      <alignment horizontal="left" vertical="center" wrapText="1"/>
    </xf>
    <xf numFmtId="179" fontId="13" fillId="3" borderId="6" xfId="0" applyNumberFormat="1" applyFont="1" applyFill="1" applyBorder="1" applyAlignment="1">
      <alignment horizontal="left" vertical="center" wrapText="1"/>
    </xf>
    <xf numFmtId="0" fontId="13" fillId="3" borderId="16"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2" fillId="0" borderId="8" xfId="0" applyFont="1" applyBorder="1" applyAlignment="1">
      <alignment wrapText="1"/>
    </xf>
    <xf numFmtId="0" fontId="19" fillId="0" borderId="9" xfId="0" applyFont="1" applyBorder="1" applyAlignment="1">
      <alignment horizontal="left" vertical="center" wrapText="1"/>
    </xf>
    <xf numFmtId="180" fontId="19" fillId="0" borderId="10" xfId="0" applyNumberFormat="1" applyFont="1" applyBorder="1" applyAlignment="1">
      <alignment horizontal="center" vertical="center" wrapText="1"/>
    </xf>
    <xf numFmtId="0" fontId="13" fillId="3" borderId="9" xfId="0" applyFont="1" applyFill="1" applyBorder="1" applyAlignment="1">
      <alignment horizontal="center" vertical="center" wrapText="1"/>
    </xf>
    <xf numFmtId="166" fontId="13" fillId="3" borderId="4" xfId="0" applyNumberFormat="1" applyFont="1" applyFill="1" applyBorder="1" applyAlignment="1">
      <alignment horizontal="center" vertical="center" wrapText="1"/>
    </xf>
    <xf numFmtId="0" fontId="13" fillId="3" borderId="10" xfId="0" applyFont="1" applyFill="1" applyBorder="1" applyAlignment="1">
      <alignment horizontal="center" vertical="center" wrapText="1"/>
    </xf>
    <xf numFmtId="0" fontId="2" fillId="2" borderId="6" xfId="0" applyFont="1" applyFill="1" applyBorder="1" applyAlignment="1">
      <alignment wrapText="1"/>
    </xf>
    <xf numFmtId="0" fontId="14" fillId="2" borderId="8" xfId="0" applyFont="1" applyFill="1" applyBorder="1" applyAlignment="1">
      <alignment wrapText="1" indent="2"/>
    </xf>
    <xf numFmtId="0" fontId="2" fillId="2" borderId="8" xfId="0" applyFont="1" applyFill="1" applyBorder="1" applyAlignment="1">
      <alignment horizontal="left" wrapText="1"/>
    </xf>
    <xf numFmtId="0" fontId="2" fillId="2" borderId="9" xfId="0" applyFont="1" applyFill="1" applyBorder="1" applyAlignment="1">
      <alignment wrapText="1"/>
    </xf>
    <xf numFmtId="0" fontId="11" fillId="2" borderId="12" xfId="0" applyFont="1" applyFill="1" applyBorder="1" applyAlignment="1">
      <alignment wrapText="1"/>
    </xf>
    <xf numFmtId="0" fontId="16" fillId="2" borderId="12" xfId="0" applyFont="1" applyFill="1" applyBorder="1" applyAlignment="1">
      <alignment wrapText="1"/>
    </xf>
    <xf numFmtId="167" fontId="16" fillId="0" borderId="11" xfId="0" applyNumberFormat="1" applyFont="1" applyBorder="1" applyAlignment="1">
      <alignment horizontal="center" wrapText="1"/>
    </xf>
    <xf numFmtId="167" fontId="16" fillId="0" borderId="18" xfId="0" applyNumberFormat="1" applyFont="1" applyBorder="1" applyAlignment="1">
      <alignment horizontal="center" wrapText="1"/>
    </xf>
    <xf numFmtId="0" fontId="13" fillId="3" borderId="6" xfId="0" applyFont="1" applyFill="1" applyBorder="1" applyAlignment="1">
      <alignment horizontal="center" vertical="center" wrapText="1"/>
    </xf>
    <xf numFmtId="0" fontId="2" fillId="0" borderId="8" xfId="0" applyFont="1" applyBorder="1" applyAlignment="1">
      <alignment horizontal="left" wrapText="1"/>
    </xf>
    <xf numFmtId="0" fontId="15" fillId="0" borderId="6" xfId="0" applyFont="1" applyBorder="1" applyAlignment="1">
      <alignment horizontal="left" vertical="center" wrapText="1"/>
    </xf>
    <xf numFmtId="0" fontId="11" fillId="2" borderId="8" xfId="0" applyFont="1" applyFill="1" applyBorder="1" applyAlignment="1">
      <alignment horizontal="left" vertical="center" wrapText="1"/>
    </xf>
    <xf numFmtId="0" fontId="15" fillId="0" borderId="0" xfId="0" applyFont="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2" fillId="2" borderId="8" xfId="0" applyFont="1" applyFill="1" applyBorder="1" applyAlignment="1">
      <alignment horizontal="left" vertical="center" wrapText="1"/>
    </xf>
    <xf numFmtId="170" fontId="15" fillId="0" borderId="0" xfId="0" applyNumberFormat="1" applyFont="1" applyAlignment="1">
      <alignment horizontal="center" vertical="center" wrapText="1"/>
    </xf>
    <xf numFmtId="170" fontId="15" fillId="0" borderId="7" xfId="0" applyNumberFormat="1" applyFont="1" applyBorder="1" applyAlignment="1">
      <alignment horizontal="center" vertical="center" wrapText="1"/>
    </xf>
    <xf numFmtId="170" fontId="15" fillId="0" borderId="8" xfId="0" applyNumberFormat="1" applyFont="1" applyBorder="1" applyAlignment="1">
      <alignment horizontal="center" vertical="center" wrapText="1"/>
    </xf>
    <xf numFmtId="0" fontId="14" fillId="2" borderId="8" xfId="0" applyFont="1" applyFill="1" applyBorder="1" applyAlignment="1">
      <alignment horizontal="left" vertical="center" wrapText="1"/>
    </xf>
    <xf numFmtId="170" fontId="20" fillId="0" borderId="0" xfId="0" applyNumberFormat="1" applyFont="1" applyAlignment="1">
      <alignment horizontal="center" vertical="center" wrapText="1"/>
    </xf>
    <xf numFmtId="170" fontId="20" fillId="0" borderId="7" xfId="0" applyNumberFormat="1" applyFont="1" applyBorder="1" applyAlignment="1">
      <alignment horizontal="center" vertical="center" wrapText="1"/>
    </xf>
    <xf numFmtId="170" fontId="20" fillId="0" borderId="8" xfId="0" applyNumberFormat="1" applyFont="1" applyBorder="1" applyAlignment="1">
      <alignment horizontal="center" vertical="center" wrapText="1"/>
    </xf>
    <xf numFmtId="170" fontId="19" fillId="0" borderId="0" xfId="0" applyNumberFormat="1" applyFont="1" applyAlignment="1">
      <alignment horizontal="center" vertical="center" wrapText="1"/>
    </xf>
    <xf numFmtId="170" fontId="19" fillId="0" borderId="7" xfId="0" applyNumberFormat="1" applyFont="1" applyBorder="1" applyAlignment="1">
      <alignment horizontal="center" vertical="center" wrapText="1"/>
    </xf>
    <xf numFmtId="170" fontId="19" fillId="0" borderId="8" xfId="0" applyNumberFormat="1" applyFont="1" applyBorder="1" applyAlignment="1">
      <alignment horizontal="center" vertical="center" wrapText="1"/>
    </xf>
    <xf numFmtId="0" fontId="14" fillId="2" borderId="9" xfId="0" applyFont="1" applyFill="1" applyBorder="1" applyAlignment="1">
      <alignment horizontal="left" vertical="center" wrapText="1"/>
    </xf>
    <xf numFmtId="170" fontId="20" fillId="2" borderId="4" xfId="0" applyNumberFormat="1" applyFont="1" applyFill="1" applyBorder="1" applyAlignment="1">
      <alignment horizontal="center" vertical="center" wrapText="1"/>
    </xf>
    <xf numFmtId="170" fontId="20" fillId="2" borderId="10" xfId="0" applyNumberFormat="1" applyFont="1" applyFill="1" applyBorder="1" applyAlignment="1">
      <alignment horizontal="center" vertical="center" wrapText="1"/>
    </xf>
    <xf numFmtId="170" fontId="20" fillId="2" borderId="9" xfId="0" applyNumberFormat="1" applyFont="1" applyFill="1" applyBorder="1" applyAlignment="1">
      <alignment horizontal="center" vertical="center" wrapText="1"/>
    </xf>
    <xf numFmtId="0" fontId="15" fillId="0" borderId="8" xfId="0" applyFont="1" applyBorder="1" applyAlignment="1">
      <alignment horizontal="left" vertical="center" wrapText="1"/>
    </xf>
    <xf numFmtId="0" fontId="14" fillId="0" borderId="8" xfId="0" applyFont="1" applyBorder="1" applyAlignment="1">
      <alignment horizontal="left" vertical="center" wrapText="1"/>
    </xf>
    <xf numFmtId="181" fontId="2" fillId="0" borderId="0" xfId="0" applyNumberFormat="1" applyFont="1" applyAlignment="1">
      <alignment horizontal="center" vertical="center" wrapText="1"/>
    </xf>
    <xf numFmtId="181" fontId="2" fillId="0" borderId="7" xfId="0" applyNumberFormat="1" applyFont="1" applyBorder="1" applyAlignment="1">
      <alignment horizontal="center" vertical="center" wrapText="1"/>
    </xf>
    <xf numFmtId="181" fontId="2" fillId="0" borderId="8" xfId="0" applyNumberFormat="1" applyFont="1" applyBorder="1" applyAlignment="1">
      <alignment horizontal="center" vertical="center" wrapText="1"/>
    </xf>
    <xf numFmtId="182" fontId="2" fillId="0" borderId="4" xfId="0" applyNumberFormat="1" applyFont="1" applyBorder="1" applyAlignment="1">
      <alignment horizontal="center" vertical="center" wrapText="1"/>
    </xf>
    <xf numFmtId="182" fontId="2" fillId="0" borderId="10" xfId="0" applyNumberFormat="1" applyFont="1" applyBorder="1" applyAlignment="1">
      <alignment horizontal="center" vertical="center" wrapText="1"/>
    </xf>
    <xf numFmtId="182" fontId="2" fillId="0" borderId="9" xfId="0" applyNumberFormat="1" applyFont="1" applyBorder="1" applyAlignment="1">
      <alignment horizontal="center" vertical="center" wrapText="1"/>
    </xf>
    <xf numFmtId="0" fontId="2" fillId="2" borderId="8" xfId="0" applyFont="1" applyFill="1" applyBorder="1" applyAlignment="1">
      <alignment vertical="center" wrapText="1"/>
    </xf>
    <xf numFmtId="0" fontId="11" fillId="2" borderId="8" xfId="0" applyFont="1" applyFill="1" applyBorder="1" applyAlignment="1">
      <alignment vertical="center" wrapText="1"/>
    </xf>
    <xf numFmtId="0" fontId="11" fillId="2" borderId="9" xfId="0" applyFont="1" applyFill="1" applyBorder="1" applyAlignment="1">
      <alignment vertical="center" wrapText="1"/>
    </xf>
    <xf numFmtId="0" fontId="11" fillId="2" borderId="4" xfId="0" applyFont="1" applyFill="1" applyBorder="1" applyAlignment="1">
      <alignment wrapText="1"/>
    </xf>
    <xf numFmtId="0" fontId="2" fillId="2" borderId="4" xfId="0" applyFont="1" applyFill="1" applyBorder="1" applyAlignment="1">
      <alignment wrapText="1"/>
    </xf>
    <xf numFmtId="0" fontId="2" fillId="2" borderId="7" xfId="0" applyFont="1" applyFill="1" applyBorder="1" applyAlignment="1">
      <alignment wrapText="1"/>
    </xf>
    <xf numFmtId="0" fontId="2" fillId="2" borderId="8" xfId="0" applyFont="1" applyFill="1" applyBorder="1" applyAlignment="1">
      <alignment horizontal="center" wrapText="1"/>
    </xf>
    <xf numFmtId="0" fontId="2" fillId="2" borderId="5" xfId="0" applyFont="1" applyFill="1" applyBorder="1" applyAlignment="1">
      <alignment wrapText="1"/>
    </xf>
    <xf numFmtId="0" fontId="2" fillId="2" borderId="5" xfId="0" applyFont="1" applyFill="1" applyBorder="1" applyAlignment="1">
      <alignment horizontal="center" wrapText="1"/>
    </xf>
    <xf numFmtId="0" fontId="2" fillId="3" borderId="0" xfId="0" applyFont="1" applyFill="1" applyAlignment="1">
      <alignment horizontal="center" wrapText="1"/>
    </xf>
    <xf numFmtId="0" fontId="11" fillId="2" borderId="7" xfId="0" applyFont="1" applyFill="1" applyBorder="1" applyAlignment="1">
      <alignment wrapText="1"/>
    </xf>
    <xf numFmtId="0" fontId="2" fillId="2" borderId="8" xfId="0" applyFont="1" applyFill="1" applyBorder="1" applyAlignment="1">
      <alignment wrapText="1"/>
    </xf>
    <xf numFmtId="0" fontId="2" fillId="0" borderId="5" xfId="0" applyFont="1" applyBorder="1" applyAlignment="1">
      <alignment wrapText="1"/>
    </xf>
    <xf numFmtId="0" fontId="11" fillId="2" borderId="8" xfId="0" applyFont="1" applyFill="1" applyBorder="1" applyAlignment="1">
      <alignment wrapText="1"/>
    </xf>
    <xf numFmtId="0" fontId="11" fillId="2" borderId="5" xfId="0" applyFont="1" applyFill="1" applyBorder="1" applyAlignment="1">
      <alignment wrapText="1"/>
    </xf>
    <xf numFmtId="0" fontId="2" fillId="2" borderId="4" xfId="0" applyFont="1" applyFill="1" applyBorder="1" applyAlignment="1">
      <alignment horizontal="center" wrapText="1"/>
    </xf>
    <xf numFmtId="0" fontId="12" fillId="2" borderId="8" xfId="0" applyFont="1" applyFill="1" applyBorder="1" applyAlignment="1">
      <alignment wrapText="1"/>
    </xf>
    <xf numFmtId="0" fontId="14" fillId="2" borderId="5" xfId="0" applyFont="1" applyFill="1" applyBorder="1" applyAlignment="1">
      <alignment vertical="center" wrapText="1"/>
    </xf>
    <xf numFmtId="0" fontId="14" fillId="2" borderId="5" xfId="0" applyFont="1" applyFill="1" applyBorder="1" applyAlignment="1">
      <alignment wrapText="1"/>
    </xf>
    <xf numFmtId="0" fontId="2" fillId="3" borderId="5" xfId="0" applyFont="1" applyFill="1" applyBorder="1" applyAlignment="1">
      <alignment horizontal="center" wrapText="1"/>
    </xf>
    <xf numFmtId="0" fontId="13" fillId="3" borderId="5" xfId="0" applyFont="1" applyFill="1" applyBorder="1" applyAlignment="1">
      <alignment wrapText="1"/>
    </xf>
    <xf numFmtId="0" fontId="21" fillId="2" borderId="0" xfId="0" applyFont="1" applyFill="1" applyAlignment="1">
      <alignment horizontal="center" wrapText="1"/>
    </xf>
    <xf numFmtId="183" fontId="22" fillId="2" borderId="0" xfId="0" applyNumberFormat="1" applyFont="1" applyFill="1" applyAlignment="1">
      <alignment wrapText="1"/>
    </xf>
    <xf numFmtId="0" fontId="22" fillId="2" borderId="0" xfId="0" applyFont="1" applyFill="1" applyAlignment="1">
      <alignment wrapText="1"/>
    </xf>
    <xf numFmtId="0" fontId="23" fillId="3" borderId="6" xfId="0" applyFont="1" applyFill="1" applyBorder="1" applyAlignment="1">
      <alignment horizontal="left" vertical="center" wrapText="1"/>
    </xf>
    <xf numFmtId="0" fontId="23" fillId="3" borderId="8" xfId="0" applyFont="1" applyFill="1" applyBorder="1" applyAlignment="1">
      <alignment horizontal="left" vertical="center" wrapText="1"/>
    </xf>
    <xf numFmtId="0" fontId="8" fillId="0" borderId="8" xfId="0" applyFont="1" applyBorder="1" applyAlignment="1">
      <alignment horizontal="left" vertical="center" wrapText="1"/>
    </xf>
    <xf numFmtId="0" fontId="7" fillId="0" borderId="8" xfId="0" applyFont="1" applyBorder="1" applyAlignment="1">
      <alignment horizontal="left" vertical="center" wrapText="1"/>
    </xf>
    <xf numFmtId="0" fontId="8" fillId="0" borderId="9" xfId="0" applyFont="1" applyBorder="1" applyAlignment="1">
      <alignment horizontal="left" vertical="center" wrapText="1"/>
    </xf>
    <xf numFmtId="0" fontId="23" fillId="3" borderId="19" xfId="0" applyFont="1" applyFill="1" applyBorder="1" applyAlignment="1">
      <alignment horizontal="center" vertical="center" wrapText="1"/>
    </xf>
    <xf numFmtId="0" fontId="24" fillId="2" borderId="20" xfId="0" applyFont="1" applyFill="1" applyBorder="1" applyAlignment="1">
      <alignment vertical="center" wrapText="1"/>
    </xf>
    <xf numFmtId="0" fontId="24" fillId="2" borderId="13" xfId="0" applyFont="1" applyFill="1" applyBorder="1" applyAlignment="1">
      <alignment vertical="center" wrapText="1"/>
    </xf>
    <xf numFmtId="0" fontId="25" fillId="2" borderId="13" xfId="0" applyFont="1" applyFill="1" applyBorder="1" applyAlignment="1">
      <alignment vertical="center" wrapText="1"/>
    </xf>
    <xf numFmtId="0" fontId="24" fillId="2" borderId="14" xfId="0" applyFont="1" applyFill="1" applyBorder="1" applyAlignment="1">
      <alignment vertical="center" wrapText="1"/>
    </xf>
    <xf numFmtId="0" fontId="25" fillId="2" borderId="5" xfId="0" applyFont="1" applyFill="1" applyBorder="1" applyAlignment="1">
      <alignment wrapText="1"/>
    </xf>
    <xf numFmtId="0" fontId="24" fillId="2" borderId="20" xfId="0" applyFont="1" applyFill="1" applyBorder="1" applyAlignment="1">
      <alignment horizontal="center" vertical="center" wrapText="1"/>
    </xf>
    <xf numFmtId="0" fontId="24" fillId="2" borderId="13" xfId="0" applyFont="1" applyFill="1" applyBorder="1" applyAlignment="1">
      <alignment horizontal="center" vertical="center" wrapText="1"/>
    </xf>
    <xf numFmtId="0" fontId="25" fillId="2" borderId="0" xfId="0" applyFont="1" applyFill="1" applyAlignment="1">
      <alignment wrapText="1"/>
    </xf>
    <xf numFmtId="0" fontId="23" fillId="2" borderId="0" xfId="0" applyFont="1" applyFill="1" applyAlignment="1">
      <alignment horizontal="center" vertical="center" wrapText="1"/>
    </xf>
    <xf numFmtId="0" fontId="24" fillId="2" borderId="20" xfId="0" applyFont="1" applyFill="1" applyBorder="1" applyAlignment="1">
      <alignment horizontal="left" vertical="center" wrapText="1"/>
    </xf>
    <xf numFmtId="0" fontId="24" fillId="2" borderId="20" xfId="0" applyFont="1" applyFill="1" applyBorder="1" applyAlignment="1">
      <alignment wrapText="1"/>
    </xf>
    <xf numFmtId="0" fontId="25" fillId="2" borderId="13" xfId="0" applyFont="1" applyFill="1" applyBorder="1" applyAlignment="1">
      <alignment wrapText="1"/>
    </xf>
    <xf numFmtId="0" fontId="25" fillId="2" borderId="13" xfId="0" applyFont="1" applyFill="1" applyBorder="1" applyAlignment="1">
      <alignment horizontal="left" vertical="center" wrapText="1"/>
    </xf>
    <xf numFmtId="0" fontId="24" fillId="2" borderId="13" xfId="0" applyFont="1" applyFill="1" applyBorder="1" applyAlignment="1">
      <alignment horizontal="left" vertical="center" wrapText="1"/>
    </xf>
    <xf numFmtId="0" fontId="24" fillId="2" borderId="13" xfId="0" applyFont="1" applyFill="1" applyBorder="1" applyAlignment="1">
      <alignment wrapText="1"/>
    </xf>
    <xf numFmtId="0" fontId="25" fillId="2" borderId="13" xfId="0" applyFont="1" applyFill="1" applyBorder="1" applyAlignment="1">
      <alignment horizontal="left" vertical="center" wrapText="1" indent="1"/>
    </xf>
    <xf numFmtId="0" fontId="25" fillId="0" borderId="13" xfId="0" applyFont="1" applyBorder="1" applyAlignment="1">
      <alignment wrapText="1"/>
    </xf>
    <xf numFmtId="0" fontId="24" fillId="2" borderId="14" xfId="0" applyFont="1" applyFill="1" applyBorder="1" applyAlignment="1">
      <alignment wrapText="1"/>
    </xf>
    <xf numFmtId="0" fontId="25" fillId="2" borderId="13" xfId="0" applyFont="1" applyFill="1" applyBorder="1" applyAlignment="1">
      <alignment horizontal="left" vertical="top" wrapText="1"/>
    </xf>
    <xf numFmtId="0" fontId="26" fillId="0" borderId="0" xfId="0" applyFont="1" applyAlignment="1">
      <alignment horizontal="left" vertical="center" wrapText="1"/>
    </xf>
    <xf numFmtId="0" fontId="26" fillId="0" borderId="0" xfId="0" applyFont="1" applyAlignment="1">
      <alignment vertical="center" wrapText="1"/>
    </xf>
    <xf numFmtId="0" fontId="25" fillId="2" borderId="8" xfId="0" applyFont="1" applyFill="1" applyBorder="1" applyAlignment="1">
      <alignment wrapText="1"/>
    </xf>
    <xf numFmtId="0" fontId="25" fillId="2" borderId="20" xfId="0" applyFont="1" applyFill="1" applyBorder="1" applyAlignment="1">
      <alignment horizontal="center" vertical="center" wrapText="1"/>
    </xf>
    <xf numFmtId="0" fontId="22" fillId="2" borderId="20" xfId="0" applyFont="1" applyFill="1" applyBorder="1" applyAlignment="1">
      <alignment wrapText="1"/>
    </xf>
    <xf numFmtId="0" fontId="27" fillId="2" borderId="13" xfId="0" applyFont="1" applyFill="1" applyBorder="1" applyAlignment="1">
      <alignment horizontal="left" wrapText="1"/>
    </xf>
    <xf numFmtId="0" fontId="25" fillId="2" borderId="13" xfId="0" applyFont="1" applyFill="1" applyBorder="1" applyAlignment="1">
      <alignment horizontal="right" wrapText="1"/>
    </xf>
    <xf numFmtId="0" fontId="27" fillId="2" borderId="8" xfId="0" applyFont="1" applyFill="1" applyBorder="1" applyAlignment="1">
      <alignment horizontal="left" wrapText="1"/>
    </xf>
    <xf numFmtId="0" fontId="28" fillId="2" borderId="0" xfId="0" applyFont="1" applyFill="1" applyAlignment="1">
      <alignment wrapText="1"/>
    </xf>
    <xf numFmtId="0" fontId="35" fillId="2" borderId="0" xfId="0" applyFont="1" applyFill="1" applyAlignment="1">
      <alignment wrapText="1"/>
    </xf>
    <xf numFmtId="0" fontId="36" fillId="3" borderId="0" xfId="0" applyFont="1" applyFill="1" applyAlignment="1">
      <alignment horizontal="center" vertical="center" wrapText="1"/>
    </xf>
    <xf numFmtId="0" fontId="36" fillId="3" borderId="21" xfId="0" applyFont="1" applyFill="1" applyBorder="1" applyAlignment="1">
      <alignment horizontal="center" vertical="center" wrapText="1"/>
    </xf>
    <xf numFmtId="164" fontId="37" fillId="2" borderId="0" xfId="0" applyNumberFormat="1" applyFont="1" applyFill="1" applyAlignment="1">
      <alignment horizontal="center" wrapText="1"/>
    </xf>
    <xf numFmtId="164" fontId="37" fillId="4" borderId="0" xfId="0" applyNumberFormat="1" applyFont="1" applyFill="1" applyAlignment="1">
      <alignment horizontal="center" wrapText="1"/>
    </xf>
    <xf numFmtId="164" fontId="37" fillId="0" borderId="0" xfId="0" applyNumberFormat="1" applyFont="1" applyAlignment="1">
      <alignment horizontal="center" wrapText="1"/>
    </xf>
    <xf numFmtId="0" fontId="37" fillId="2" borderId="0" xfId="0" applyFont="1" applyFill="1" applyAlignment="1">
      <alignment horizontal="left" wrapText="1"/>
    </xf>
    <xf numFmtId="0" fontId="38" fillId="2" borderId="0" xfId="0" applyFont="1" applyFill="1" applyAlignment="1">
      <alignment horizontal="left" wrapText="1"/>
    </xf>
    <xf numFmtId="164" fontId="38" fillId="2" borderId="0" xfId="0" applyNumberFormat="1" applyFont="1" applyFill="1" applyAlignment="1">
      <alignment horizontal="center" wrapText="1"/>
    </xf>
    <xf numFmtId="164" fontId="38" fillId="4" borderId="0" xfId="0" applyNumberFormat="1" applyFont="1" applyFill="1" applyAlignment="1">
      <alignment horizontal="center" wrapText="1"/>
    </xf>
    <xf numFmtId="164" fontId="38" fillId="0" borderId="0" xfId="0" applyNumberFormat="1" applyFont="1" applyAlignment="1">
      <alignment horizontal="center" wrapText="1"/>
    </xf>
    <xf numFmtId="0" fontId="37" fillId="2" borderId="0" xfId="0" applyFont="1" applyFill="1" applyAlignment="1">
      <alignment wrapText="1"/>
    </xf>
    <xf numFmtId="0" fontId="38" fillId="4" borderId="22" xfId="0" applyFont="1" applyFill="1" applyBorder="1" applyAlignment="1">
      <alignment horizontal="center" wrapText="1"/>
    </xf>
    <xf numFmtId="0" fontId="38" fillId="2" borderId="0" xfId="0" applyFont="1" applyFill="1" applyAlignment="1">
      <alignment horizontal="center" wrapText="1"/>
    </xf>
    <xf numFmtId="0" fontId="37" fillId="4" borderId="22" xfId="0" applyFont="1" applyFill="1" applyBorder="1" applyAlignment="1">
      <alignment horizontal="center" wrapText="1"/>
    </xf>
    <xf numFmtId="0" fontId="38" fillId="0" borderId="0" xfId="7">
      <alignment wrapText="1"/>
    </xf>
    <xf numFmtId="165" fontId="37" fillId="2" borderId="0" xfId="0" applyNumberFormat="1" applyFont="1" applyFill="1" applyAlignment="1">
      <alignment horizontal="center" vertical="center" wrapText="1"/>
    </xf>
    <xf numFmtId="165" fontId="37" fillId="4" borderId="0" xfId="0" applyNumberFormat="1" applyFont="1" applyFill="1" applyAlignment="1">
      <alignment horizontal="center" vertical="center" wrapText="1"/>
    </xf>
    <xf numFmtId="0" fontId="39" fillId="2" borderId="0" xfId="0" applyFont="1" applyFill="1" applyAlignment="1">
      <alignment wrapText="1"/>
    </xf>
    <xf numFmtId="0" fontId="39" fillId="2" borderId="0" xfId="0" applyFont="1" applyFill="1" applyAlignment="1">
      <alignment horizontal="center" wrapText="1"/>
    </xf>
    <xf numFmtId="0" fontId="39" fillId="5" borderId="0" xfId="0" applyFont="1" applyFill="1" applyAlignment="1">
      <alignment horizontal="center" wrapText="1"/>
    </xf>
    <xf numFmtId="0" fontId="38" fillId="4" borderId="0" xfId="0" applyFont="1" applyFill="1" applyAlignment="1">
      <alignment horizontal="center" wrapText="1"/>
    </xf>
    <xf numFmtId="0" fontId="38" fillId="2" borderId="0" xfId="0" applyFont="1" applyFill="1" applyAlignment="1">
      <alignment wrapText="1"/>
    </xf>
    <xf numFmtId="0" fontId="38" fillId="5" borderId="0" xfId="0" applyFont="1" applyFill="1" applyAlignment="1">
      <alignment wrapText="1"/>
    </xf>
    <xf numFmtId="0" fontId="39" fillId="2" borderId="0" xfId="0" applyFont="1" applyFill="1" applyAlignment="1">
      <alignment horizontal="left" wrapText="1"/>
    </xf>
    <xf numFmtId="168" fontId="38" fillId="2" borderId="0" xfId="0" applyNumberFormat="1" applyFont="1" applyFill="1" applyAlignment="1">
      <alignment horizontal="center" wrapText="1"/>
    </xf>
    <xf numFmtId="168" fontId="38" fillId="4" borderId="0" xfId="0" applyNumberFormat="1" applyFont="1" applyFill="1" applyAlignment="1">
      <alignment horizontal="center" wrapText="1"/>
    </xf>
    <xf numFmtId="169" fontId="38" fillId="2" borderId="0" xfId="0" applyNumberFormat="1" applyFont="1" applyFill="1" applyAlignment="1">
      <alignment horizontal="center" vertical="center" wrapText="1"/>
    </xf>
    <xf numFmtId="169" fontId="38" fillId="4" borderId="0" xfId="0" applyNumberFormat="1" applyFont="1" applyFill="1" applyAlignment="1">
      <alignment horizontal="center" vertical="center" wrapText="1"/>
    </xf>
    <xf numFmtId="0" fontId="38" fillId="4" borderId="0" xfId="0" applyFont="1" applyFill="1" applyAlignment="1">
      <alignment wrapText="1"/>
    </xf>
    <xf numFmtId="184" fontId="37" fillId="2" borderId="0" xfId="0" applyNumberFormat="1" applyFont="1" applyFill="1" applyAlignment="1">
      <alignment horizontal="center" vertical="center" wrapText="1"/>
    </xf>
    <xf numFmtId="184" fontId="37" fillId="4" borderId="0" xfId="0" applyNumberFormat="1" applyFont="1" applyFill="1" applyAlignment="1">
      <alignment horizontal="center" vertical="center" wrapText="1"/>
    </xf>
    <xf numFmtId="184" fontId="38" fillId="2" borderId="0" xfId="0" applyNumberFormat="1" applyFont="1" applyFill="1" applyAlignment="1">
      <alignment horizontal="center" vertical="center" wrapText="1"/>
    </xf>
    <xf numFmtId="184" fontId="38" fillId="4" borderId="0" xfId="0" applyNumberFormat="1" applyFont="1" applyFill="1" applyAlignment="1">
      <alignment horizontal="center" vertical="center" wrapText="1"/>
    </xf>
    <xf numFmtId="184" fontId="37" fillId="2" borderId="0" xfId="0" applyNumberFormat="1" applyFont="1" applyFill="1" applyAlignment="1">
      <alignment horizontal="center" wrapText="1"/>
    </xf>
    <xf numFmtId="184" fontId="37" fillId="4" borderId="0" xfId="0" applyNumberFormat="1" applyFont="1" applyFill="1" applyAlignment="1">
      <alignment horizontal="center" wrapText="1"/>
    </xf>
    <xf numFmtId="171" fontId="39" fillId="2" borderId="0" xfId="0" applyNumberFormat="1" applyFont="1" applyFill="1" applyAlignment="1">
      <alignment horizontal="center" wrapText="1"/>
    </xf>
    <xf numFmtId="171" fontId="39" fillId="4" borderId="0" xfId="0" applyNumberFormat="1" applyFont="1" applyFill="1" applyAlignment="1">
      <alignment horizontal="center" wrapText="1"/>
    </xf>
    <xf numFmtId="171" fontId="39" fillId="0" borderId="0" xfId="0" applyNumberFormat="1" applyFont="1" applyAlignment="1">
      <alignment horizontal="center" wrapText="1"/>
    </xf>
    <xf numFmtId="0" fontId="37" fillId="2" borderId="1" xfId="0" applyFont="1" applyFill="1" applyBorder="1" applyAlignment="1">
      <alignment wrapText="1"/>
    </xf>
    <xf numFmtId="0" fontId="38" fillId="2" borderId="1" xfId="0" applyFont="1" applyFill="1" applyBorder="1" applyAlignment="1">
      <alignment wrapText="1"/>
    </xf>
    <xf numFmtId="184" fontId="38" fillId="2" borderId="1" xfId="0" applyNumberFormat="1" applyFont="1" applyFill="1" applyBorder="1" applyAlignment="1">
      <alignment horizontal="center" wrapText="1"/>
    </xf>
    <xf numFmtId="184" fontId="38" fillId="4" borderId="1" xfId="0" applyNumberFormat="1" applyFont="1" applyFill="1" applyBorder="1" applyAlignment="1">
      <alignment horizontal="center" wrapText="1"/>
    </xf>
    <xf numFmtId="184" fontId="37" fillId="2" borderId="2" xfId="0" applyNumberFormat="1" applyFont="1" applyFill="1" applyBorder="1" applyAlignment="1">
      <alignment horizontal="center" vertical="center" wrapText="1"/>
    </xf>
    <xf numFmtId="184" fontId="37" fillId="4" borderId="2" xfId="0" applyNumberFormat="1" applyFont="1" applyFill="1" applyBorder="1" applyAlignment="1">
      <alignment horizontal="center" vertical="center" wrapText="1"/>
    </xf>
    <xf numFmtId="0" fontId="39" fillId="2" borderId="3" xfId="0" applyFont="1" applyFill="1" applyBorder="1" applyAlignment="1">
      <alignment wrapText="1"/>
    </xf>
    <xf numFmtId="0" fontId="39" fillId="2" borderId="3" xfId="0" applyFont="1" applyFill="1" applyBorder="1" applyAlignment="1">
      <alignment horizontal="left" wrapText="1"/>
    </xf>
    <xf numFmtId="171" fontId="39" fillId="2" borderId="3" xfId="0" applyNumberFormat="1" applyFont="1" applyFill="1" applyBorder="1" applyAlignment="1">
      <alignment horizontal="center" wrapText="1"/>
    </xf>
    <xf numFmtId="171" fontId="39" fillId="4" borderId="3" xfId="0" applyNumberFormat="1" applyFont="1" applyFill="1" applyBorder="1" applyAlignment="1">
      <alignment horizontal="center" wrapText="1"/>
    </xf>
    <xf numFmtId="0" fontId="39" fillId="5" borderId="0" xfId="0" applyFont="1" applyFill="1" applyAlignment="1">
      <alignment wrapText="1"/>
    </xf>
    <xf numFmtId="0" fontId="39" fillId="4" borderId="0" xfId="0" applyFont="1" applyFill="1" applyAlignment="1">
      <alignment wrapText="1"/>
    </xf>
    <xf numFmtId="185" fontId="37" fillId="2" borderId="0" xfId="0" applyNumberFormat="1" applyFont="1" applyFill="1" applyAlignment="1">
      <alignment horizontal="center" vertical="center" wrapText="1"/>
    </xf>
    <xf numFmtId="185" fontId="37" fillId="4" borderId="0" xfId="0" applyNumberFormat="1" applyFont="1" applyFill="1" applyAlignment="1">
      <alignment horizontal="center" vertical="center" wrapText="1"/>
    </xf>
    <xf numFmtId="185" fontId="38" fillId="2" borderId="0" xfId="0" applyNumberFormat="1" applyFont="1" applyFill="1" applyAlignment="1">
      <alignment horizontal="center" vertical="center" wrapText="1"/>
    </xf>
    <xf numFmtId="185" fontId="38" fillId="4" borderId="0" xfId="0" applyNumberFormat="1" applyFont="1" applyFill="1" applyAlignment="1">
      <alignment horizontal="center" vertical="center" wrapText="1"/>
    </xf>
    <xf numFmtId="0" fontId="37" fillId="2" borderId="0" xfId="0" applyFont="1" applyFill="1" applyAlignment="1">
      <alignment horizontal="center" wrapText="1"/>
    </xf>
    <xf numFmtId="0" fontId="37" fillId="4" borderId="0" xfId="0" applyFont="1" applyFill="1" applyAlignment="1">
      <alignment wrapText="1"/>
    </xf>
    <xf numFmtId="171" fontId="37" fillId="2" borderId="0" xfId="0" applyNumberFormat="1" applyFont="1" applyFill="1" applyAlignment="1">
      <alignment horizontal="center" wrapText="1"/>
    </xf>
    <xf numFmtId="171" fontId="37" fillId="4" borderId="0" xfId="0" applyNumberFormat="1" applyFont="1" applyFill="1" applyAlignment="1">
      <alignment horizontal="center" wrapText="1"/>
    </xf>
    <xf numFmtId="164" fontId="37" fillId="2" borderId="0" xfId="0" applyNumberFormat="1" applyFont="1" applyFill="1" applyAlignment="1">
      <alignment horizontal="center" vertical="center" wrapText="1"/>
    </xf>
    <xf numFmtId="164" fontId="37" fillId="4" borderId="0" xfId="0" applyNumberFormat="1" applyFont="1" applyFill="1" applyAlignment="1">
      <alignment horizontal="center" vertical="center" wrapText="1"/>
    </xf>
    <xf numFmtId="185" fontId="38" fillId="4" borderId="22" xfId="0" applyNumberFormat="1" applyFont="1" applyFill="1" applyBorder="1" applyAlignment="1">
      <alignment horizontal="center" vertical="center" wrapText="1"/>
    </xf>
    <xf numFmtId="185" fontId="38" fillId="0" borderId="0" xfId="0" applyNumberFormat="1" applyFont="1" applyAlignment="1">
      <alignment horizontal="center" vertical="center" wrapText="1"/>
    </xf>
    <xf numFmtId="0" fontId="38" fillId="0" borderId="0" xfId="0" applyFont="1" applyAlignment="1">
      <alignment horizontal="left" wrapText="1"/>
    </xf>
    <xf numFmtId="186" fontId="38" fillId="2" borderId="0" xfId="0" applyNumberFormat="1" applyFont="1" applyFill="1" applyAlignment="1">
      <alignment horizontal="center" vertical="center" wrapText="1"/>
    </xf>
    <xf numFmtId="186" fontId="38" fillId="4" borderId="0" xfId="0" applyNumberFormat="1" applyFont="1" applyFill="1" applyAlignment="1">
      <alignment horizontal="center" vertical="center" wrapText="1"/>
    </xf>
    <xf numFmtId="174" fontId="38" fillId="2" borderId="0" xfId="0" applyNumberFormat="1" applyFont="1" applyFill="1" applyAlignment="1">
      <alignment horizontal="center" vertical="center" wrapText="1"/>
    </xf>
    <xf numFmtId="0" fontId="38" fillId="2" borderId="0" xfId="0" applyFont="1" applyFill="1" applyAlignment="1">
      <alignment horizontal="center" vertical="center" wrapText="1"/>
    </xf>
    <xf numFmtId="0" fontId="37" fillId="2" borderId="0" xfId="0" applyFont="1" applyFill="1" applyAlignment="1">
      <alignment horizontal="center" vertical="center" wrapText="1"/>
    </xf>
    <xf numFmtId="0" fontId="37" fillId="4" borderId="0" xfId="0" applyFont="1" applyFill="1" applyAlignment="1">
      <alignment horizontal="center" vertical="center" wrapText="1"/>
    </xf>
    <xf numFmtId="164" fontId="38" fillId="2" borderId="0" xfId="0" applyNumberFormat="1" applyFont="1" applyFill="1" applyAlignment="1">
      <alignment horizontal="center" vertical="center" wrapText="1"/>
    </xf>
    <xf numFmtId="164" fontId="38" fillId="4" borderId="0" xfId="0" applyNumberFormat="1" applyFont="1" applyFill="1" applyAlignment="1">
      <alignment horizontal="center" vertical="center" wrapText="1"/>
    </xf>
    <xf numFmtId="172" fontId="38" fillId="4" borderId="0" xfId="0" applyNumberFormat="1" applyFont="1" applyFill="1" applyAlignment="1">
      <alignment horizontal="center" vertical="center" wrapText="1"/>
    </xf>
    <xf numFmtId="173" fontId="38" fillId="2" borderId="0" xfId="0" applyNumberFormat="1" applyFont="1" applyFill="1" applyAlignment="1">
      <alignment horizontal="center" vertical="center" wrapText="1"/>
    </xf>
    <xf numFmtId="173" fontId="38" fillId="4" borderId="22" xfId="0" applyNumberFormat="1" applyFont="1" applyFill="1" applyBorder="1" applyAlignment="1">
      <alignment horizontal="center" vertical="center" wrapText="1"/>
    </xf>
    <xf numFmtId="174" fontId="38" fillId="0" borderId="0" xfId="0" applyNumberFormat="1" applyFont="1" applyAlignment="1">
      <alignment horizontal="center" vertical="center" wrapText="1"/>
    </xf>
    <xf numFmtId="184" fontId="39" fillId="2" borderId="0" xfId="0" applyNumberFormat="1" applyFont="1" applyFill="1" applyAlignment="1">
      <alignment horizontal="center" vertical="center" wrapText="1"/>
    </xf>
    <xf numFmtId="184" fontId="39" fillId="4" borderId="0" xfId="0" applyNumberFormat="1" applyFont="1" applyFill="1" applyAlignment="1">
      <alignment horizontal="center" vertical="center" wrapText="1"/>
    </xf>
    <xf numFmtId="0" fontId="36" fillId="3" borderId="0" xfId="0" applyFont="1" applyFill="1" applyAlignment="1">
      <alignment vertical="center" wrapText="1"/>
    </xf>
    <xf numFmtId="184" fontId="37" fillId="0" borderId="0" xfId="0" applyNumberFormat="1" applyFont="1" applyAlignment="1">
      <alignment horizontal="center" vertical="center" wrapText="1"/>
    </xf>
    <xf numFmtId="184" fontId="38" fillId="0" borderId="0" xfId="0" applyNumberFormat="1" applyFont="1" applyAlignment="1">
      <alignment horizontal="center" vertical="center" wrapText="1"/>
    </xf>
    <xf numFmtId="0" fontId="36" fillId="2" borderId="0" xfId="0" applyFont="1" applyFill="1" applyAlignment="1">
      <alignment wrapText="1"/>
    </xf>
    <xf numFmtId="0" fontId="36" fillId="2" borderId="0" xfId="0" applyFont="1" applyFill="1" applyAlignment="1">
      <alignment horizontal="center" vertical="center" wrapText="1"/>
    </xf>
    <xf numFmtId="0" fontId="36" fillId="4" borderId="23" xfId="0" applyFont="1" applyFill="1" applyBorder="1" applyAlignment="1">
      <alignment horizontal="center" vertical="center" wrapText="1"/>
    </xf>
    <xf numFmtId="0" fontId="36" fillId="4" borderId="0" xfId="0" applyFont="1" applyFill="1" applyAlignment="1">
      <alignment horizontal="center" vertical="center" wrapText="1"/>
    </xf>
    <xf numFmtId="0" fontId="36" fillId="3" borderId="24" xfId="0" applyFont="1" applyFill="1" applyBorder="1" applyAlignment="1">
      <alignment horizontal="center" vertical="center" wrapText="1"/>
    </xf>
    <xf numFmtId="184" fontId="38" fillId="2" borderId="0" xfId="0" applyNumberFormat="1" applyFont="1" applyFill="1" applyAlignment="1">
      <alignment horizontal="center" wrapText="1"/>
    </xf>
    <xf numFmtId="184" fontId="38" fillId="4" borderId="0" xfId="0" applyNumberFormat="1" applyFont="1" applyFill="1" applyAlignment="1">
      <alignment horizontal="center" wrapText="1"/>
    </xf>
    <xf numFmtId="0" fontId="34" fillId="2" borderId="0" xfId="6" applyFill="1" applyAlignment="1">
      <alignment wrapText="1"/>
    </xf>
    <xf numFmtId="0" fontId="37" fillId="2" borderId="0" xfId="8" applyFont="1" applyFill="1" applyAlignment="1">
      <alignment horizontal="center" vertical="center" wrapText="1"/>
    </xf>
    <xf numFmtId="0" fontId="33" fillId="0" borderId="0" xfId="8" applyFont="1"/>
    <xf numFmtId="0" fontId="34" fillId="2" borderId="0" xfId="9" applyFont="1" applyFill="1" applyAlignment="1">
      <alignment wrapText="1"/>
    </xf>
    <xf numFmtId="0" fontId="37" fillId="2" borderId="0" xfId="8" applyFont="1" applyFill="1" applyAlignment="1">
      <alignment horizontal="center" wrapText="1"/>
    </xf>
    <xf numFmtId="0" fontId="36" fillId="3" borderId="0" xfId="8" applyFont="1" applyFill="1" applyAlignment="1">
      <alignment horizontal="center" vertical="center" wrapText="1"/>
    </xf>
    <xf numFmtId="164" fontId="37" fillId="2" borderId="0" xfId="8" applyNumberFormat="1" applyFont="1" applyFill="1" applyAlignment="1">
      <alignment horizontal="center" vertical="center" wrapText="1"/>
    </xf>
    <xf numFmtId="164" fontId="37" fillId="6" borderId="0" xfId="8" applyNumberFormat="1" applyFont="1" applyFill="1" applyAlignment="1">
      <alignment horizontal="center" vertical="center" wrapText="1"/>
    </xf>
    <xf numFmtId="0" fontId="41" fillId="0" borderId="0" xfId="8" applyFont="1"/>
    <xf numFmtId="0" fontId="33" fillId="0" borderId="0" xfId="8" applyFont="1" applyAlignment="1">
      <alignment vertical="center" wrapText="1"/>
    </xf>
    <xf numFmtId="164" fontId="38" fillId="2" borderId="0" xfId="8" applyNumberFormat="1" applyFont="1" applyFill="1" applyAlignment="1">
      <alignment horizontal="center" vertical="center" wrapText="1"/>
    </xf>
    <xf numFmtId="164" fontId="38" fillId="6" borderId="0" xfId="8" applyNumberFormat="1" applyFont="1" applyFill="1" applyAlignment="1">
      <alignment horizontal="center" vertical="center" wrapText="1"/>
    </xf>
    <xf numFmtId="168" fontId="37" fillId="2" borderId="0" xfId="8" applyNumberFormat="1" applyFont="1" applyFill="1" applyAlignment="1">
      <alignment horizontal="center" vertical="center" wrapText="1"/>
    </xf>
    <xf numFmtId="168" fontId="37" fillId="6" borderId="0" xfId="8" applyNumberFormat="1" applyFont="1" applyFill="1" applyAlignment="1">
      <alignment horizontal="center" vertical="center" wrapText="1"/>
    </xf>
    <xf numFmtId="0" fontId="42" fillId="0" borderId="0" xfId="8" applyFont="1" applyAlignment="1">
      <alignment vertical="center" wrapText="1"/>
    </xf>
    <xf numFmtId="164" fontId="39" fillId="2" borderId="0" xfId="8" applyNumberFormat="1" applyFont="1" applyFill="1" applyAlignment="1">
      <alignment horizontal="center" vertical="center" wrapText="1"/>
    </xf>
    <xf numFmtId="164" fontId="39" fillId="6" borderId="0" xfId="8" applyNumberFormat="1" applyFont="1" applyFill="1" applyAlignment="1">
      <alignment horizontal="center" vertical="center" wrapText="1"/>
    </xf>
    <xf numFmtId="168" fontId="38" fillId="2" borderId="0" xfId="8" applyNumberFormat="1" applyFont="1" applyFill="1" applyAlignment="1">
      <alignment horizontal="center" vertical="center" wrapText="1"/>
    </xf>
    <xf numFmtId="168" fontId="38" fillId="6" borderId="0" xfId="8" applyNumberFormat="1" applyFont="1" applyFill="1" applyAlignment="1">
      <alignment horizontal="center" vertical="center" wrapText="1"/>
    </xf>
    <xf numFmtId="0" fontId="41" fillId="0" borderId="0" xfId="8" applyFont="1" applyAlignment="1">
      <alignment vertical="center" wrapText="1"/>
    </xf>
    <xf numFmtId="0" fontId="42" fillId="0" borderId="0" xfId="8" applyFont="1"/>
    <xf numFmtId="187" fontId="33" fillId="0" borderId="0" xfId="8" applyNumberFormat="1" applyFont="1" applyAlignment="1">
      <alignment horizontal="center"/>
    </xf>
    <xf numFmtId="187" fontId="33" fillId="6" borderId="22" xfId="8" applyNumberFormat="1" applyFont="1" applyFill="1" applyBorder="1" applyAlignment="1">
      <alignment horizontal="center"/>
    </xf>
    <xf numFmtId="187" fontId="33" fillId="6" borderId="0" xfId="8" applyNumberFormat="1" applyFont="1" applyFill="1" applyAlignment="1">
      <alignment horizontal="center"/>
    </xf>
    <xf numFmtId="0" fontId="37" fillId="2" borderId="0" xfId="8" applyFont="1" applyFill="1" applyAlignment="1">
      <alignment wrapText="1"/>
    </xf>
    <xf numFmtId="164" fontId="37" fillId="4" borderId="0" xfId="8" applyNumberFormat="1" applyFont="1" applyFill="1" applyAlignment="1">
      <alignment horizontal="center" vertical="center" wrapText="1"/>
    </xf>
    <xf numFmtId="0" fontId="39" fillId="2" borderId="0" xfId="8" applyFont="1" applyFill="1" applyAlignment="1">
      <alignment wrapText="1"/>
    </xf>
    <xf numFmtId="164" fontId="38" fillId="4" borderId="0" xfId="8" applyNumberFormat="1" applyFont="1" applyFill="1" applyAlignment="1">
      <alignment horizontal="center" vertical="center" wrapText="1"/>
    </xf>
    <xf numFmtId="0" fontId="38" fillId="2" borderId="0" xfId="8" applyFont="1" applyFill="1" applyAlignment="1">
      <alignment wrapText="1"/>
    </xf>
    <xf numFmtId="164" fontId="37" fillId="2" borderId="0" xfId="8" applyNumberFormat="1" applyFont="1" applyFill="1" applyAlignment="1">
      <alignment horizontal="center" wrapText="1"/>
    </xf>
    <xf numFmtId="164" fontId="37" fillId="4" borderId="0" xfId="8" applyNumberFormat="1" applyFont="1" applyFill="1" applyAlignment="1">
      <alignment horizontal="center" wrapText="1"/>
    </xf>
    <xf numFmtId="0" fontId="39" fillId="2" borderId="0" xfId="8" applyFont="1" applyFill="1" applyAlignment="1">
      <alignment horizontal="left" wrapText="1"/>
    </xf>
    <xf numFmtId="171" fontId="39" fillId="2" borderId="0" xfId="8" applyNumberFormat="1" applyFont="1" applyFill="1" applyAlignment="1">
      <alignment horizontal="center" wrapText="1"/>
    </xf>
    <xf numFmtId="171" fontId="39" fillId="4" borderId="0" xfId="8" applyNumberFormat="1" applyFont="1" applyFill="1" applyAlignment="1">
      <alignment horizontal="center" wrapText="1"/>
    </xf>
    <xf numFmtId="0" fontId="37" fillId="2" borderId="1" xfId="8" applyFont="1" applyFill="1" applyBorder="1" applyAlignment="1">
      <alignment wrapText="1"/>
    </xf>
    <xf numFmtId="0" fontId="38" fillId="2" borderId="1" xfId="8" applyFont="1" applyFill="1" applyBorder="1" applyAlignment="1">
      <alignment wrapText="1"/>
    </xf>
    <xf numFmtId="164" fontId="38" fillId="2" borderId="1" xfId="8" applyNumberFormat="1" applyFont="1" applyFill="1" applyBorder="1" applyAlignment="1">
      <alignment horizontal="center" wrapText="1"/>
    </xf>
    <xf numFmtId="164" fontId="38" fillId="4" borderId="1" xfId="8" applyNumberFormat="1" applyFont="1" applyFill="1" applyBorder="1" applyAlignment="1">
      <alignment horizontal="center" wrapText="1"/>
    </xf>
    <xf numFmtId="164" fontId="37" fillId="2" borderId="2" xfId="8" applyNumberFormat="1" applyFont="1" applyFill="1" applyBorder="1" applyAlignment="1">
      <alignment horizontal="center" vertical="center" wrapText="1"/>
    </xf>
    <xf numFmtId="164" fontId="37" fillId="4" borderId="2" xfId="8" applyNumberFormat="1" applyFont="1" applyFill="1" applyBorder="1" applyAlignment="1">
      <alignment horizontal="center" vertical="center" wrapText="1"/>
    </xf>
    <xf numFmtId="0" fontId="39" fillId="2" borderId="3" xfId="8" applyFont="1" applyFill="1" applyBorder="1" applyAlignment="1">
      <alignment wrapText="1"/>
    </xf>
    <xf numFmtId="0" fontId="39" fillId="2" borderId="3" xfId="8" applyFont="1" applyFill="1" applyBorder="1" applyAlignment="1">
      <alignment horizontal="left" wrapText="1"/>
    </xf>
    <xf numFmtId="171" fontId="39" fillId="2" borderId="3" xfId="8" applyNumberFormat="1" applyFont="1" applyFill="1" applyBorder="1" applyAlignment="1">
      <alignment horizontal="center" wrapText="1"/>
    </xf>
    <xf numFmtId="171" fontId="39" fillId="4" borderId="3" xfId="8" applyNumberFormat="1" applyFont="1" applyFill="1" applyBorder="1" applyAlignment="1">
      <alignment horizontal="center" wrapText="1"/>
    </xf>
    <xf numFmtId="0" fontId="39" fillId="2" borderId="0" xfId="8" applyFont="1" applyFill="1" applyAlignment="1">
      <alignment horizontal="center" wrapText="1"/>
    </xf>
    <xf numFmtId="0" fontId="39" fillId="5" borderId="0" xfId="8" applyFont="1" applyFill="1" applyAlignment="1">
      <alignment wrapText="1"/>
    </xf>
    <xf numFmtId="184" fontId="37" fillId="2" borderId="0" xfId="8" applyNumberFormat="1" applyFont="1" applyFill="1" applyAlignment="1">
      <alignment horizontal="center" vertical="center" wrapText="1"/>
    </xf>
    <xf numFmtId="184" fontId="37" fillId="5" borderId="0" xfId="8" applyNumberFormat="1" applyFont="1" applyFill="1" applyAlignment="1">
      <alignment horizontal="center" vertical="center" wrapText="1"/>
    </xf>
    <xf numFmtId="171" fontId="39" fillId="5" borderId="0" xfId="8" applyNumberFormat="1" applyFont="1" applyFill="1" applyAlignment="1">
      <alignment horizontal="center" wrapText="1"/>
    </xf>
    <xf numFmtId="184" fontId="38" fillId="2" borderId="0" xfId="8" applyNumberFormat="1" applyFont="1" applyFill="1" applyAlignment="1">
      <alignment horizontal="center" vertical="center" wrapText="1"/>
    </xf>
    <xf numFmtId="184" fontId="38" fillId="5" borderId="0" xfId="8" applyNumberFormat="1" applyFont="1" applyFill="1" applyAlignment="1">
      <alignment horizontal="center" vertical="center" wrapText="1"/>
    </xf>
    <xf numFmtId="0" fontId="37" fillId="5" borderId="0" xfId="8" applyFont="1" applyFill="1" applyAlignment="1">
      <alignment wrapText="1"/>
    </xf>
    <xf numFmtId="0" fontId="37" fillId="2" borderId="0" xfId="8" applyFont="1" applyFill="1" applyAlignment="1">
      <alignment horizontal="left" wrapText="1"/>
    </xf>
    <xf numFmtId="171" fontId="37" fillId="2" borderId="0" xfId="8" applyNumberFormat="1" applyFont="1" applyFill="1" applyAlignment="1">
      <alignment horizontal="center" wrapText="1"/>
    </xf>
    <xf numFmtId="171" fontId="37" fillId="5" borderId="0" xfId="8" applyNumberFormat="1" applyFont="1" applyFill="1" applyAlignment="1">
      <alignment horizontal="center" wrapText="1"/>
    </xf>
    <xf numFmtId="0" fontId="38" fillId="2" borderId="0" xfId="8" applyFont="1" applyFill="1" applyAlignment="1">
      <alignment horizontal="left" wrapText="1"/>
    </xf>
    <xf numFmtId="0" fontId="38" fillId="5" borderId="0" xfId="8" applyFont="1" applyFill="1" applyAlignment="1">
      <alignment wrapText="1"/>
    </xf>
    <xf numFmtId="186" fontId="37" fillId="2" borderId="0" xfId="8" applyNumberFormat="1" applyFont="1" applyFill="1" applyAlignment="1">
      <alignment horizontal="center" vertical="center" wrapText="1"/>
    </xf>
    <xf numFmtId="186" fontId="37" fillId="5" borderId="0" xfId="8" applyNumberFormat="1" applyFont="1" applyFill="1" applyAlignment="1">
      <alignment horizontal="center" vertical="center" wrapText="1"/>
    </xf>
    <xf numFmtId="0" fontId="37" fillId="0" borderId="0" xfId="8" applyFont="1" applyAlignment="1">
      <alignment wrapText="1"/>
    </xf>
    <xf numFmtId="0" fontId="37" fillId="5" borderId="22" xfId="8" applyFont="1" applyFill="1" applyBorder="1" applyAlignment="1">
      <alignment wrapText="1"/>
    </xf>
    <xf numFmtId="164" fontId="38" fillId="0" borderId="0" xfId="8" applyNumberFormat="1" applyFont="1" applyAlignment="1">
      <alignment horizontal="center" wrapText="1"/>
    </xf>
    <xf numFmtId="164" fontId="38" fillId="5" borderId="22" xfId="8" applyNumberFormat="1" applyFont="1" applyFill="1" applyBorder="1" applyAlignment="1">
      <alignment horizontal="center" wrapText="1"/>
    </xf>
    <xf numFmtId="164" fontId="38" fillId="5" borderId="0" xfId="8" applyNumberFormat="1" applyFont="1" applyFill="1" applyAlignment="1">
      <alignment horizontal="center" wrapText="1"/>
    </xf>
    <xf numFmtId="164" fontId="38" fillId="0" borderId="0" xfId="8" applyNumberFormat="1" applyFont="1" applyAlignment="1">
      <alignment horizontal="center" vertical="center" wrapText="1"/>
    </xf>
    <xf numFmtId="164" fontId="38" fillId="5" borderId="22" xfId="8" applyNumberFormat="1" applyFont="1" applyFill="1" applyBorder="1" applyAlignment="1">
      <alignment horizontal="center" vertical="center" wrapText="1"/>
    </xf>
    <xf numFmtId="164" fontId="38" fillId="5" borderId="0" xfId="8" applyNumberFormat="1" applyFont="1" applyFill="1" applyAlignment="1">
      <alignment horizontal="center" vertical="center" wrapText="1"/>
    </xf>
    <xf numFmtId="173" fontId="38" fillId="0" borderId="0" xfId="8" applyNumberFormat="1" applyFont="1" applyAlignment="1">
      <alignment horizontal="center" wrapText="1"/>
    </xf>
    <xf numFmtId="173" fontId="38" fillId="5" borderId="22" xfId="8" applyNumberFormat="1" applyFont="1" applyFill="1" applyBorder="1" applyAlignment="1">
      <alignment horizontal="center" wrapText="1"/>
    </xf>
    <xf numFmtId="173" fontId="38" fillId="5" borderId="0" xfId="8" applyNumberFormat="1" applyFont="1" applyFill="1" applyAlignment="1">
      <alignment horizontal="center" wrapText="1"/>
    </xf>
    <xf numFmtId="0" fontId="38" fillId="2" borderId="0" xfId="8" applyFont="1" applyFill="1" applyAlignment="1">
      <alignment horizontal="center" wrapText="1"/>
    </xf>
    <xf numFmtId="184" fontId="39" fillId="2" borderId="0" xfId="8" applyNumberFormat="1" applyFont="1" applyFill="1" applyAlignment="1">
      <alignment horizontal="center" vertical="center" wrapText="1"/>
    </xf>
    <xf numFmtId="184" fontId="39" fillId="5" borderId="0" xfId="8" applyNumberFormat="1" applyFont="1" applyFill="1" applyAlignment="1">
      <alignment horizontal="center" vertical="center" wrapText="1"/>
    </xf>
    <xf numFmtId="0" fontId="39" fillId="2" borderId="0" xfId="8" applyFont="1" applyFill="1" applyAlignment="1">
      <alignment vertical="center" wrapText="1"/>
    </xf>
    <xf numFmtId="0" fontId="36" fillId="3" borderId="26" xfId="8" applyFont="1" applyFill="1" applyBorder="1" applyAlignment="1">
      <alignment horizontal="center" vertical="center" wrapText="1"/>
    </xf>
    <xf numFmtId="0" fontId="38" fillId="2" borderId="0" xfId="0" applyFont="1" applyFill="1" applyAlignment="1">
      <alignment vertical="center" wrapText="1"/>
    </xf>
    <xf numFmtId="0" fontId="38" fillId="5" borderId="0" xfId="0" applyFont="1" applyFill="1" applyAlignment="1">
      <alignment vertical="center" wrapText="1"/>
    </xf>
    <xf numFmtId="188" fontId="39" fillId="2" borderId="0" xfId="0" applyNumberFormat="1" applyFont="1" applyFill="1" applyAlignment="1">
      <alignment horizontal="center" vertical="center" wrapText="1"/>
    </xf>
    <xf numFmtId="188" fontId="39" fillId="4" borderId="0" xfId="0" applyNumberFormat="1" applyFont="1" applyFill="1" applyAlignment="1">
      <alignment horizontal="center" vertical="center" wrapText="1"/>
    </xf>
    <xf numFmtId="0" fontId="0" fillId="0" borderId="0" xfId="0" applyAlignment="1">
      <alignment vertical="center"/>
    </xf>
    <xf numFmtId="0" fontId="38" fillId="5" borderId="0" xfId="0" applyFont="1" applyFill="1" applyAlignment="1">
      <alignment horizontal="center" vertical="center" wrapText="1"/>
    </xf>
    <xf numFmtId="166" fontId="38" fillId="2" borderId="0" xfId="0" applyNumberFormat="1" applyFont="1" applyFill="1" applyAlignment="1">
      <alignment horizontal="center" vertical="center" wrapText="1"/>
    </xf>
    <xf numFmtId="166" fontId="38" fillId="4" borderId="0" xfId="0" applyNumberFormat="1" applyFont="1" applyFill="1" applyAlignment="1">
      <alignment horizontal="center" vertical="center" wrapText="1"/>
    </xf>
    <xf numFmtId="164" fontId="38" fillId="0" borderId="0" xfId="0" applyNumberFormat="1" applyFont="1" applyAlignment="1">
      <alignment horizontal="center" vertical="center" wrapText="1"/>
    </xf>
    <xf numFmtId="166" fontId="38" fillId="0" borderId="0" xfId="0" applyNumberFormat="1" applyFont="1" applyAlignment="1">
      <alignment horizontal="center" vertical="center" wrapText="1"/>
    </xf>
    <xf numFmtId="0" fontId="39" fillId="2" borderId="0" xfId="0" applyFont="1" applyFill="1" applyAlignment="1">
      <alignment horizontal="center" vertical="center" wrapText="1"/>
    </xf>
    <xf numFmtId="0" fontId="39" fillId="4" borderId="0" xfId="0" applyFont="1" applyFill="1" applyAlignment="1">
      <alignment horizontal="center" vertical="center" wrapText="1"/>
    </xf>
    <xf numFmtId="188" fontId="39" fillId="0" borderId="0" xfId="0" applyNumberFormat="1" applyFont="1" applyAlignment="1">
      <alignment horizontal="center" vertical="center" wrapText="1"/>
    </xf>
    <xf numFmtId="166" fontId="38" fillId="5" borderId="0" xfId="0" applyNumberFormat="1" applyFont="1" applyFill="1" applyAlignment="1">
      <alignment horizontal="center" vertical="center" wrapText="1"/>
    </xf>
    <xf numFmtId="0" fontId="36" fillId="3" borderId="21" xfId="0" applyFont="1" applyFill="1" applyBorder="1" applyAlignment="1">
      <alignment vertical="center" wrapText="1"/>
    </xf>
    <xf numFmtId="171" fontId="39" fillId="2" borderId="0" xfId="0" applyNumberFormat="1" applyFont="1" applyFill="1" applyAlignment="1">
      <alignment horizontal="center" vertical="center" wrapText="1"/>
    </xf>
    <xf numFmtId="0" fontId="38" fillId="4" borderId="22" xfId="0" applyFont="1" applyFill="1" applyBorder="1" applyAlignment="1">
      <alignment vertical="center" wrapText="1"/>
    </xf>
    <xf numFmtId="0" fontId="38" fillId="0" borderId="0" xfId="7" applyAlignment="1">
      <alignment vertical="center" wrapText="1"/>
    </xf>
    <xf numFmtId="171" fontId="39" fillId="4" borderId="0" xfId="0" applyNumberFormat="1" applyFont="1" applyFill="1" applyAlignment="1">
      <alignment horizontal="center" vertical="center" wrapText="1"/>
    </xf>
    <xf numFmtId="0" fontId="38" fillId="0" borderId="0" xfId="0" applyFont="1" applyAlignment="1">
      <alignment horizontal="center" vertical="center" wrapText="1"/>
    </xf>
    <xf numFmtId="0" fontId="38" fillId="4" borderId="22" xfId="0" applyFont="1" applyFill="1" applyBorder="1" applyAlignment="1">
      <alignment horizontal="center" vertical="center" wrapText="1"/>
    </xf>
    <xf numFmtId="164" fontId="38" fillId="5" borderId="0" xfId="0" applyNumberFormat="1" applyFont="1" applyFill="1" applyAlignment="1">
      <alignment horizontal="center" vertical="center" wrapText="1"/>
    </xf>
    <xf numFmtId="0" fontId="36" fillId="3" borderId="24" xfId="0" applyFont="1" applyFill="1" applyBorder="1" applyAlignment="1">
      <alignment vertical="center" wrapText="1"/>
    </xf>
    <xf numFmtId="0" fontId="38" fillId="4" borderId="27" xfId="0" applyFont="1" applyFill="1" applyBorder="1" applyAlignment="1">
      <alignment horizontal="center" vertical="center" wrapText="1"/>
    </xf>
    <xf numFmtId="0" fontId="37" fillId="5" borderId="22" xfId="0" applyFont="1" applyFill="1" applyBorder="1" applyAlignment="1">
      <alignment horizontal="center" vertical="center" wrapText="1"/>
    </xf>
    <xf numFmtId="0" fontId="37" fillId="4" borderId="27" xfId="0" applyFont="1" applyFill="1" applyBorder="1" applyAlignment="1">
      <alignment horizontal="center" vertical="center" wrapText="1"/>
    </xf>
    <xf numFmtId="173" fontId="43" fillId="0" borderId="0" xfId="0" applyNumberFormat="1" applyFont="1" applyAlignment="1">
      <alignment horizontal="center" vertical="center" wrapText="1"/>
    </xf>
    <xf numFmtId="173" fontId="43" fillId="4" borderId="22" xfId="0" applyNumberFormat="1" applyFont="1" applyFill="1" applyBorder="1" applyAlignment="1">
      <alignment horizontal="center" vertical="center" wrapText="1"/>
    </xf>
    <xf numFmtId="164" fontId="43" fillId="0" borderId="0" xfId="0" applyNumberFormat="1" applyFont="1" applyAlignment="1">
      <alignment horizontal="center" vertical="center" wrapText="1"/>
    </xf>
    <xf numFmtId="164" fontId="43" fillId="4" borderId="22" xfId="0" applyNumberFormat="1" applyFont="1" applyFill="1" applyBorder="1" applyAlignment="1">
      <alignment horizontal="center" vertical="center" wrapText="1"/>
    </xf>
    <xf numFmtId="176" fontId="39" fillId="2" borderId="0" xfId="0" applyNumberFormat="1" applyFont="1" applyFill="1" applyAlignment="1">
      <alignment horizontal="center" vertical="center" wrapText="1"/>
    </xf>
    <xf numFmtId="176" fontId="39" fillId="4" borderId="0" xfId="0" applyNumberFormat="1" applyFont="1" applyFill="1" applyAlignment="1">
      <alignment horizontal="center" vertical="center" wrapText="1"/>
    </xf>
    <xf numFmtId="164" fontId="2" fillId="0" borderId="0" xfId="0" applyNumberFormat="1" applyFont="1" applyAlignment="1">
      <alignment horizontal="center" vertical="center" wrapText="1"/>
    </xf>
    <xf numFmtId="164" fontId="2" fillId="0" borderId="7" xfId="0" applyNumberFormat="1" applyFont="1" applyBorder="1" applyAlignment="1">
      <alignment horizontal="center" vertical="center" wrapText="1"/>
    </xf>
    <xf numFmtId="175" fontId="2" fillId="0" borderId="5" xfId="0" applyNumberFormat="1" applyFont="1" applyBorder="1" applyAlignment="1">
      <alignment horizontal="center" wrapText="1"/>
    </xf>
    <xf numFmtId="175" fontId="2" fillId="0" borderId="0" xfId="0" applyNumberFormat="1" applyFont="1" applyAlignment="1">
      <alignment horizontal="center" wrapText="1"/>
    </xf>
    <xf numFmtId="175" fontId="2" fillId="0" borderId="4" xfId="0" applyNumberFormat="1" applyFont="1" applyBorder="1" applyAlignment="1">
      <alignment horizontal="center" wrapText="1"/>
    </xf>
    <xf numFmtId="175" fontId="11" fillId="0" borderId="11" xfId="0" applyNumberFormat="1" applyFont="1" applyBorder="1" applyAlignment="1">
      <alignment horizontal="center" wrapText="1"/>
    </xf>
    <xf numFmtId="175" fontId="2" fillId="0" borderId="11" xfId="0" applyNumberFormat="1" applyFont="1" applyBorder="1" applyAlignment="1">
      <alignment horizontal="center" wrapText="1"/>
    </xf>
    <xf numFmtId="175" fontId="2" fillId="0" borderId="11" xfId="0" applyNumberFormat="1" applyFont="1" applyBorder="1" applyAlignment="1">
      <alignment wrapText="1"/>
    </xf>
    <xf numFmtId="175" fontId="2" fillId="0" borderId="18" xfId="0" applyNumberFormat="1" applyFont="1" applyBorder="1" applyAlignment="1">
      <alignment wrapText="1"/>
    </xf>
    <xf numFmtId="175" fontId="7" fillId="0" borderId="4" xfId="0" applyNumberFormat="1" applyFont="1" applyBorder="1" applyAlignment="1">
      <alignment horizontal="center" wrapText="1"/>
    </xf>
    <xf numFmtId="175" fontId="2" fillId="0" borderId="0" xfId="0" applyNumberFormat="1" applyFont="1" applyAlignment="1">
      <alignment horizontal="center" vertical="center" wrapText="1"/>
    </xf>
    <xf numFmtId="175" fontId="2" fillId="0" borderId="7" xfId="0" applyNumberFormat="1" applyFont="1" applyBorder="1" applyAlignment="1">
      <alignment horizontal="center" vertical="center" wrapText="1"/>
    </xf>
    <xf numFmtId="175" fontId="2" fillId="0" borderId="13" xfId="0" applyNumberFormat="1" applyFont="1" applyBorder="1" applyAlignment="1">
      <alignment horizontal="center" vertical="center" wrapText="1"/>
    </xf>
    <xf numFmtId="175" fontId="2" fillId="0" borderId="8" xfId="0" applyNumberFormat="1" applyFont="1" applyBorder="1" applyAlignment="1">
      <alignment horizontal="center" vertical="center" wrapText="1"/>
    </xf>
    <xf numFmtId="175" fontId="11" fillId="0" borderId="0" xfId="0" applyNumberFormat="1" applyFont="1" applyAlignment="1">
      <alignment horizontal="center" vertical="center" wrapText="1"/>
    </xf>
    <xf numFmtId="175" fontId="11" fillId="0" borderId="7" xfId="0" applyNumberFormat="1" applyFont="1" applyBorder="1" applyAlignment="1">
      <alignment horizontal="center" vertical="center" wrapText="1"/>
    </xf>
    <xf numFmtId="175" fontId="11" fillId="0" borderId="13" xfId="0" applyNumberFormat="1" applyFont="1" applyBorder="1" applyAlignment="1">
      <alignment horizontal="center" vertical="center" wrapText="1"/>
    </xf>
    <xf numFmtId="175" fontId="11" fillId="0" borderId="8" xfId="0" applyNumberFormat="1" applyFont="1" applyBorder="1" applyAlignment="1">
      <alignment horizontal="center" vertical="center" wrapText="1"/>
    </xf>
    <xf numFmtId="175" fontId="2" fillId="0" borderId="4" xfId="0" applyNumberFormat="1" applyFont="1" applyBorder="1" applyAlignment="1">
      <alignment horizontal="center" vertical="center" wrapText="1"/>
    </xf>
    <xf numFmtId="175" fontId="2" fillId="0" borderId="10" xfId="0" applyNumberFormat="1" applyFont="1" applyBorder="1" applyAlignment="1">
      <alignment horizontal="center" vertical="center" wrapText="1"/>
    </xf>
    <xf numFmtId="175" fontId="2" fillId="0" borderId="14" xfId="0" applyNumberFormat="1" applyFont="1" applyBorder="1" applyAlignment="1">
      <alignment horizontal="center" vertical="center" wrapText="1"/>
    </xf>
    <xf numFmtId="175" fontId="2" fillId="0" borderId="9" xfId="0" applyNumberFormat="1" applyFont="1" applyBorder="1" applyAlignment="1">
      <alignment horizontal="center" vertical="center" wrapText="1"/>
    </xf>
    <xf numFmtId="175" fontId="19" fillId="0" borderId="4" xfId="0" applyNumberFormat="1" applyFont="1" applyBorder="1" applyAlignment="1">
      <alignment horizontal="center" vertical="center" wrapText="1"/>
    </xf>
    <xf numFmtId="175" fontId="19" fillId="0" borderId="10" xfId="0" applyNumberFormat="1" applyFont="1" applyBorder="1" applyAlignment="1">
      <alignment horizontal="center" vertical="center" wrapText="1"/>
    </xf>
    <xf numFmtId="181" fontId="2" fillId="0" borderId="5" xfId="0" applyNumberFormat="1" applyFont="1" applyBorder="1" applyAlignment="1">
      <alignment horizontal="center" wrapText="1"/>
    </xf>
    <xf numFmtId="181" fontId="2" fillId="0" borderId="16" xfId="0" applyNumberFormat="1" applyFont="1" applyBorder="1" applyAlignment="1">
      <alignment horizontal="center" wrapText="1"/>
    </xf>
    <xf numFmtId="181" fontId="2" fillId="0" borderId="0" xfId="0" applyNumberFormat="1" applyFont="1" applyAlignment="1">
      <alignment horizontal="center" wrapText="1"/>
    </xf>
    <xf numFmtId="181" fontId="2" fillId="0" borderId="7" xfId="0" applyNumberFormat="1" applyFont="1" applyBorder="1" applyAlignment="1">
      <alignment horizontal="center" wrapText="1"/>
    </xf>
    <xf numFmtId="181" fontId="2" fillId="0" borderId="4" xfId="0" applyNumberFormat="1" applyFont="1" applyBorder="1" applyAlignment="1">
      <alignment horizontal="center" wrapText="1"/>
    </xf>
    <xf numFmtId="181" fontId="11" fillId="0" borderId="11" xfId="0" applyNumberFormat="1" applyFont="1" applyBorder="1" applyAlignment="1">
      <alignment horizontal="center" wrapText="1"/>
    </xf>
    <xf numFmtId="181" fontId="11" fillId="0" borderId="18" xfId="0" applyNumberFormat="1" applyFont="1" applyBorder="1" applyAlignment="1">
      <alignment horizontal="center" wrapText="1"/>
    </xf>
    <xf numFmtId="175" fontId="11" fillId="0" borderId="0" xfId="0" applyNumberFormat="1" applyFont="1" applyAlignment="1">
      <alignment horizontal="center" wrapText="1"/>
    </xf>
    <xf numFmtId="175" fontId="11" fillId="0" borderId="7" xfId="0" applyNumberFormat="1" applyFont="1" applyBorder="1" applyAlignment="1">
      <alignment horizontal="center" wrapText="1"/>
    </xf>
    <xf numFmtId="175" fontId="11" fillId="0" borderId="8" xfId="0" applyNumberFormat="1" applyFont="1" applyBorder="1" applyAlignment="1">
      <alignment horizontal="center" wrapText="1"/>
    </xf>
    <xf numFmtId="175" fontId="2" fillId="0" borderId="7" xfId="0" applyNumberFormat="1" applyFont="1" applyBorder="1" applyAlignment="1">
      <alignment horizontal="center" wrapText="1"/>
    </xf>
    <xf numFmtId="175" fontId="2" fillId="0" borderId="8" xfId="0" applyNumberFormat="1" applyFont="1" applyBorder="1" applyAlignment="1">
      <alignment horizontal="center" wrapText="1"/>
    </xf>
    <xf numFmtId="175" fontId="11" fillId="0" borderId="4" xfId="0" applyNumberFormat="1" applyFont="1" applyBorder="1" applyAlignment="1">
      <alignment horizontal="center" wrapText="1"/>
    </xf>
    <xf numFmtId="175" fontId="11" fillId="0" borderId="10" xfId="0" applyNumberFormat="1" applyFont="1" applyBorder="1" applyAlignment="1">
      <alignment horizontal="center" wrapText="1"/>
    </xf>
    <xf numFmtId="175" fontId="11" fillId="0" borderId="9" xfId="0" applyNumberFormat="1" applyFont="1" applyBorder="1" applyAlignment="1">
      <alignment horizontal="center" wrapText="1"/>
    </xf>
    <xf numFmtId="175" fontId="15" fillId="0" borderId="5" xfId="0" applyNumberFormat="1" applyFont="1" applyBorder="1" applyAlignment="1">
      <alignment horizontal="center" vertical="center" wrapText="1"/>
    </xf>
    <xf numFmtId="175" fontId="15" fillId="0" borderId="16" xfId="0" applyNumberFormat="1" applyFont="1" applyBorder="1" applyAlignment="1">
      <alignment horizontal="center" vertical="center" wrapText="1"/>
    </xf>
    <xf numFmtId="175" fontId="15" fillId="0" borderId="6" xfId="0" applyNumberFormat="1" applyFont="1" applyBorder="1" applyAlignment="1">
      <alignment horizontal="center" vertical="center" wrapText="1"/>
    </xf>
    <xf numFmtId="175" fontId="19" fillId="0" borderId="9" xfId="0" applyNumberFormat="1" applyFont="1" applyBorder="1" applyAlignment="1">
      <alignment horizontal="center" vertical="center" wrapText="1"/>
    </xf>
    <xf numFmtId="0" fontId="11" fillId="0" borderId="8" xfId="0" applyFont="1" applyBorder="1" applyAlignment="1">
      <alignment horizontal="left" wrapText="1"/>
    </xf>
    <xf numFmtId="0" fontId="11" fillId="0" borderId="9" xfId="0" applyFont="1" applyBorder="1" applyAlignment="1">
      <alignment horizontal="left" wrapText="1"/>
    </xf>
    <xf numFmtId="0" fontId="36" fillId="3" borderId="12" xfId="0" applyFont="1" applyFill="1" applyBorder="1" applyAlignment="1">
      <alignment horizontal="left" vertical="center" wrapText="1"/>
    </xf>
    <xf numFmtId="0" fontId="36" fillId="3" borderId="5" xfId="0" applyFont="1" applyFill="1" applyBorder="1" applyAlignment="1">
      <alignment horizontal="center" vertical="center" wrapText="1"/>
    </xf>
    <xf numFmtId="0" fontId="36" fillId="3" borderId="16" xfId="0" applyFont="1" applyFill="1" applyBorder="1" applyAlignment="1">
      <alignment horizontal="center" vertical="center" wrapText="1"/>
    </xf>
    <xf numFmtId="0" fontId="36" fillId="3" borderId="6" xfId="0" applyFont="1" applyFill="1" applyBorder="1" applyAlignment="1">
      <alignment horizontal="center" vertical="center" wrapText="1"/>
    </xf>
    <xf numFmtId="175" fontId="2" fillId="2" borderId="0" xfId="0" applyNumberFormat="1" applyFont="1" applyFill="1" applyAlignment="1">
      <alignment horizontal="center" vertical="center" wrapText="1"/>
    </xf>
    <xf numFmtId="175" fontId="2" fillId="2" borderId="7" xfId="0" applyNumberFormat="1" applyFont="1" applyFill="1" applyBorder="1" applyAlignment="1">
      <alignment horizontal="center" vertical="center" wrapText="1"/>
    </xf>
    <xf numFmtId="175" fontId="11" fillId="2" borderId="4" xfId="0" applyNumberFormat="1" applyFont="1" applyFill="1" applyBorder="1" applyAlignment="1">
      <alignment horizontal="center" vertical="center" wrapText="1"/>
    </xf>
    <xf numFmtId="175" fontId="11" fillId="2" borderId="10" xfId="0" applyNumberFormat="1" applyFont="1" applyFill="1" applyBorder="1" applyAlignment="1">
      <alignment horizontal="center" vertical="center" wrapText="1"/>
    </xf>
    <xf numFmtId="175" fontId="11" fillId="0" borderId="9" xfId="0" applyNumberFormat="1" applyFont="1" applyBorder="1" applyAlignment="1">
      <alignment horizontal="center" vertical="center" wrapText="1"/>
    </xf>
    <xf numFmtId="175" fontId="11" fillId="0" borderId="10" xfId="0" applyNumberFormat="1" applyFont="1" applyBorder="1" applyAlignment="1">
      <alignment horizontal="center" vertical="center" wrapText="1"/>
    </xf>
    <xf numFmtId="189" fontId="14" fillId="0" borderId="0" xfId="0" applyNumberFormat="1" applyFont="1" applyAlignment="1">
      <alignment horizontal="center" vertical="center" wrapText="1"/>
    </xf>
    <xf numFmtId="189" fontId="14" fillId="0" borderId="7" xfId="0" applyNumberFormat="1" applyFont="1" applyBorder="1" applyAlignment="1">
      <alignment horizontal="center" vertical="center" wrapText="1"/>
    </xf>
    <xf numFmtId="189" fontId="14" fillId="0" borderId="8" xfId="0" applyNumberFormat="1" applyFont="1" applyBorder="1" applyAlignment="1">
      <alignment horizontal="center" vertical="center" wrapText="1"/>
    </xf>
    <xf numFmtId="175" fontId="11" fillId="2" borderId="7" xfId="0" applyNumberFormat="1" applyFont="1" applyFill="1" applyBorder="1" applyAlignment="1">
      <alignment horizontal="center" vertical="center" wrapText="1"/>
    </xf>
    <xf numFmtId="0" fontId="36" fillId="3" borderId="11" xfId="0" applyFont="1" applyFill="1" applyBorder="1" applyAlignment="1">
      <alignment horizontal="center" vertical="center" wrapText="1"/>
    </xf>
    <xf numFmtId="0" fontId="36" fillId="3" borderId="18" xfId="0" applyFont="1" applyFill="1" applyBorder="1" applyAlignment="1">
      <alignment horizontal="center" vertical="center" wrapText="1"/>
    </xf>
    <xf numFmtId="0" fontId="45" fillId="0" borderId="0" xfId="0" applyFont="1" applyAlignment="1">
      <alignment vertical="top" wrapText="1"/>
    </xf>
    <xf numFmtId="167" fontId="8" fillId="2" borderId="0" xfId="0" applyNumberFormat="1" applyFont="1" applyFill="1" applyAlignment="1">
      <alignment horizontal="center" vertical="center" wrapText="1"/>
    </xf>
    <xf numFmtId="167" fontId="8" fillId="2" borderId="7" xfId="0" applyNumberFormat="1" applyFont="1" applyFill="1" applyBorder="1" applyAlignment="1">
      <alignment horizontal="center" vertical="center" wrapText="1"/>
    </xf>
    <xf numFmtId="167" fontId="8" fillId="2" borderId="8" xfId="0" applyNumberFormat="1" applyFont="1" applyFill="1" applyBorder="1" applyAlignment="1">
      <alignment horizontal="center" vertical="center" wrapText="1"/>
    </xf>
    <xf numFmtId="175" fontId="8" fillId="0" borderId="0" xfId="0" applyNumberFormat="1" applyFont="1" applyAlignment="1">
      <alignment horizontal="center" vertical="center" wrapText="1"/>
    </xf>
    <xf numFmtId="175" fontId="8" fillId="0" borderId="7" xfId="0" applyNumberFormat="1" applyFont="1" applyBorder="1" applyAlignment="1">
      <alignment horizontal="center" vertical="center" wrapText="1"/>
    </xf>
    <xf numFmtId="175" fontId="8" fillId="0" borderId="6" xfId="0" applyNumberFormat="1" applyFont="1" applyBorder="1" applyAlignment="1">
      <alignment horizontal="center" vertical="center" wrapText="1"/>
    </xf>
    <xf numFmtId="175" fontId="8" fillId="0" borderId="16" xfId="0" applyNumberFormat="1" applyFont="1" applyBorder="1" applyAlignment="1">
      <alignment horizontal="center" vertical="center" wrapText="1"/>
    </xf>
    <xf numFmtId="175" fontId="7" fillId="0" borderId="0" xfId="0" applyNumberFormat="1" applyFont="1" applyAlignment="1">
      <alignment horizontal="center" vertical="center" wrapText="1"/>
    </xf>
    <xf numFmtId="175" fontId="7" fillId="0" borderId="7" xfId="0" applyNumberFormat="1" applyFont="1" applyBorder="1" applyAlignment="1">
      <alignment horizontal="center" vertical="center" wrapText="1"/>
    </xf>
    <xf numFmtId="175" fontId="7" fillId="0" borderId="8" xfId="0" applyNumberFormat="1" applyFont="1" applyBorder="1" applyAlignment="1">
      <alignment horizontal="center" vertical="center" wrapText="1"/>
    </xf>
    <xf numFmtId="175" fontId="8" fillId="0" borderId="8" xfId="0" applyNumberFormat="1" applyFont="1" applyBorder="1" applyAlignment="1">
      <alignment horizontal="center" vertical="center" wrapText="1"/>
    </xf>
    <xf numFmtId="175" fontId="7" fillId="2" borderId="7" xfId="0" applyNumberFormat="1" applyFont="1" applyFill="1" applyBorder="1" applyAlignment="1">
      <alignment horizontal="center" vertical="center" wrapText="1"/>
    </xf>
    <xf numFmtId="175" fontId="7" fillId="2" borderId="8" xfId="0" applyNumberFormat="1" applyFont="1" applyFill="1" applyBorder="1" applyAlignment="1">
      <alignment horizontal="center" vertical="center" wrapText="1"/>
    </xf>
    <xf numFmtId="175" fontId="8" fillId="0" borderId="4" xfId="0" applyNumberFormat="1" applyFont="1" applyBorder="1" applyAlignment="1">
      <alignment horizontal="center" vertical="center" wrapText="1"/>
    </xf>
    <xf numFmtId="175" fontId="8" fillId="0" borderId="10" xfId="0" applyNumberFormat="1" applyFont="1" applyBorder="1" applyAlignment="1">
      <alignment horizontal="center" vertical="center" wrapText="1"/>
    </xf>
    <xf numFmtId="175" fontId="8" fillId="0" borderId="9" xfId="0" applyNumberFormat="1" applyFont="1" applyBorder="1" applyAlignment="1">
      <alignment horizontal="center" vertical="center" wrapText="1"/>
    </xf>
    <xf numFmtId="0" fontId="46" fillId="3" borderId="19" xfId="0" applyFont="1" applyFill="1" applyBorder="1" applyAlignment="1">
      <alignment horizontal="left" vertical="center" wrapText="1"/>
    </xf>
    <xf numFmtId="175" fontId="25" fillId="2" borderId="13" xfId="0" applyNumberFormat="1" applyFont="1" applyFill="1" applyBorder="1" applyAlignment="1">
      <alignment horizontal="center" vertical="center" wrapText="1"/>
    </xf>
    <xf numFmtId="175" fontId="24" fillId="2" borderId="13" xfId="0" applyNumberFormat="1" applyFont="1" applyFill="1" applyBorder="1" applyAlignment="1">
      <alignment horizontal="center" vertical="center" wrapText="1"/>
    </xf>
    <xf numFmtId="175" fontId="24" fillId="2" borderId="14" xfId="0" applyNumberFormat="1" applyFont="1" applyFill="1" applyBorder="1" applyAlignment="1">
      <alignment horizontal="center" vertical="center" wrapText="1"/>
    </xf>
    <xf numFmtId="175" fontId="25" fillId="0" borderId="13" xfId="0" applyNumberFormat="1" applyFont="1" applyBorder="1" applyAlignment="1">
      <alignment horizontal="center" vertical="center" wrapText="1"/>
    </xf>
    <xf numFmtId="175" fontId="24" fillId="0" borderId="13" xfId="0" applyNumberFormat="1" applyFont="1" applyBorder="1" applyAlignment="1">
      <alignment horizontal="center" vertical="center" wrapText="1"/>
    </xf>
    <xf numFmtId="175" fontId="25" fillId="2" borderId="13" xfId="0" applyNumberFormat="1" applyFont="1" applyFill="1" applyBorder="1" applyAlignment="1">
      <alignment horizontal="center" wrapText="1"/>
    </xf>
    <xf numFmtId="0" fontId="46" fillId="3" borderId="19" xfId="0" applyFont="1" applyFill="1" applyBorder="1" applyAlignment="1">
      <alignment horizontal="center" vertical="center" wrapText="1"/>
    </xf>
    <xf numFmtId="0" fontId="47" fillId="2" borderId="0" xfId="0" applyFont="1" applyFill="1" applyAlignment="1">
      <alignment wrapText="1"/>
    </xf>
    <xf numFmtId="0" fontId="48" fillId="2" borderId="0" xfId="0" applyFont="1" applyFill="1" applyAlignment="1">
      <alignment wrapText="1"/>
    </xf>
    <xf numFmtId="0" fontId="40" fillId="2" borderId="0" xfId="6" applyFont="1" applyFill="1" applyAlignment="1">
      <alignment wrapText="1"/>
    </xf>
    <xf numFmtId="175" fontId="49" fillId="2" borderId="13" xfId="0" applyNumberFormat="1" applyFont="1" applyFill="1" applyBorder="1" applyAlignment="1">
      <alignment horizontal="center" vertical="center" wrapText="1"/>
    </xf>
    <xf numFmtId="175" fontId="50" fillId="2" borderId="14" xfId="0" applyNumberFormat="1" applyFont="1" applyFill="1" applyBorder="1" applyAlignment="1">
      <alignment horizontal="center" vertical="center" wrapText="1"/>
    </xf>
    <xf numFmtId="0" fontId="37" fillId="4" borderId="0" xfId="0" applyFont="1" applyFill="1" applyAlignment="1">
      <alignment horizontal="center" wrapText="1"/>
    </xf>
    <xf numFmtId="185" fontId="38" fillId="4" borderId="28" xfId="0" applyNumberFormat="1" applyFont="1" applyFill="1" applyBorder="1" applyAlignment="1">
      <alignment horizontal="center" vertical="center" wrapText="1"/>
    </xf>
    <xf numFmtId="173" fontId="38" fillId="4" borderId="28" xfId="0" applyNumberFormat="1" applyFont="1" applyFill="1" applyBorder="1" applyAlignment="1">
      <alignment horizontal="center" vertical="center" wrapText="1"/>
    </xf>
    <xf numFmtId="0" fontId="51" fillId="0" borderId="20" xfId="0" applyFont="1" applyBorder="1" applyAlignment="1">
      <alignment horizontal="left" vertical="center" wrapText="1"/>
    </xf>
    <xf numFmtId="0" fontId="25" fillId="2" borderId="5" xfId="0" applyFont="1" applyFill="1" applyBorder="1" applyAlignment="1">
      <alignment horizontal="left" wrapText="1"/>
    </xf>
    <xf numFmtId="0" fontId="25" fillId="2" borderId="0" xfId="0" applyFont="1" applyFill="1" applyAlignment="1">
      <alignment horizontal="left" wrapText="1"/>
    </xf>
    <xf numFmtId="189" fontId="2" fillId="0" borderId="4" xfId="0" applyNumberFormat="1" applyFont="1" applyBorder="1" applyAlignment="1">
      <alignment horizontal="center" wrapText="1"/>
    </xf>
    <xf numFmtId="189" fontId="2" fillId="0" borderId="10" xfId="0" applyNumberFormat="1" applyFont="1" applyBorder="1" applyAlignment="1">
      <alignment horizontal="center" wrapText="1"/>
    </xf>
    <xf numFmtId="0" fontId="44" fillId="0" borderId="8" xfId="0" applyFont="1" applyBorder="1" applyAlignment="1">
      <alignment horizontal="left" vertical="center" wrapText="1"/>
    </xf>
    <xf numFmtId="175" fontId="44" fillId="0" borderId="0" xfId="0" applyNumberFormat="1" applyFont="1" applyAlignment="1">
      <alignment horizontal="center" vertical="center" wrapText="1"/>
    </xf>
    <xf numFmtId="175" fontId="44" fillId="2" borderId="7" xfId="0" applyNumberFormat="1" applyFont="1" applyFill="1" applyBorder="1" applyAlignment="1">
      <alignment horizontal="center" vertical="center" wrapText="1"/>
    </xf>
    <xf numFmtId="175" fontId="44" fillId="0" borderId="8" xfId="0" applyNumberFormat="1" applyFont="1" applyBorder="1" applyAlignment="1">
      <alignment horizontal="center" vertical="center" wrapText="1"/>
    </xf>
    <xf numFmtId="0" fontId="52" fillId="0" borderId="9" xfId="0" applyFont="1" applyBorder="1" applyAlignment="1">
      <alignment horizontal="left" vertical="center" wrapText="1"/>
    </xf>
    <xf numFmtId="175" fontId="52" fillId="0" borderId="4" xfId="0" applyNumberFormat="1" applyFont="1" applyBorder="1" applyAlignment="1">
      <alignment horizontal="center" vertical="center" wrapText="1"/>
    </xf>
    <xf numFmtId="175" fontId="52" fillId="0" borderId="10" xfId="0" applyNumberFormat="1" applyFont="1" applyBorder="1" applyAlignment="1">
      <alignment horizontal="center" vertical="center" wrapText="1"/>
    </xf>
    <xf numFmtId="175" fontId="52" fillId="0" borderId="9" xfId="0" applyNumberFormat="1" applyFont="1" applyBorder="1" applyAlignment="1">
      <alignment horizontal="center" vertical="center" wrapText="1"/>
    </xf>
    <xf numFmtId="0" fontId="22" fillId="2" borderId="5" xfId="0" applyFont="1" applyFill="1" applyBorder="1" applyAlignment="1">
      <alignment horizontal="left" wrapText="1"/>
    </xf>
    <xf numFmtId="0" fontId="53" fillId="2" borderId="5" xfId="0" applyFont="1" applyFill="1" applyBorder="1" applyAlignment="1">
      <alignment wrapText="1"/>
    </xf>
    <xf numFmtId="0" fontId="7" fillId="2" borderId="0" xfId="0" applyFont="1" applyFill="1" applyAlignment="1">
      <alignment horizontal="left" vertical="center"/>
    </xf>
    <xf numFmtId="0" fontId="7" fillId="2" borderId="0" xfId="0" applyFont="1" applyFill="1" applyAlignment="1">
      <alignment vertical="center" wrapText="1"/>
    </xf>
    <xf numFmtId="0" fontId="9" fillId="2" borderId="0" xfId="0" applyFont="1" applyFill="1" applyAlignment="1">
      <alignment horizontal="left" vertical="top" wrapText="1"/>
    </xf>
    <xf numFmtId="0" fontId="34" fillId="2" borderId="0" xfId="6" applyFill="1" applyAlignment="1">
      <alignment wrapText="1"/>
    </xf>
    <xf numFmtId="0" fontId="36" fillId="3" borderId="0" xfId="0" applyFont="1" applyFill="1" applyAlignment="1">
      <alignment wrapText="1"/>
    </xf>
    <xf numFmtId="0" fontId="37" fillId="2" borderId="0" xfId="0" applyFont="1" applyFill="1" applyAlignment="1">
      <alignment horizontal="left" wrapText="1"/>
    </xf>
    <xf numFmtId="0" fontId="37" fillId="2" borderId="0" xfId="0" applyFont="1" applyFill="1" applyAlignment="1">
      <alignment wrapText="1"/>
    </xf>
    <xf numFmtId="0" fontId="37" fillId="2" borderId="2" xfId="0" applyFont="1" applyFill="1" applyBorder="1" applyAlignment="1">
      <alignment wrapText="1"/>
    </xf>
    <xf numFmtId="0" fontId="38" fillId="2" borderId="0" xfId="0" applyFont="1" applyFill="1" applyAlignment="1">
      <alignment horizontal="left" wrapText="1"/>
    </xf>
    <xf numFmtId="0" fontId="38" fillId="2" borderId="0" xfId="8" applyFont="1" applyFill="1" applyAlignment="1">
      <alignment horizontal="left" vertical="center" wrapText="1"/>
    </xf>
    <xf numFmtId="0" fontId="39" fillId="2" borderId="0" xfId="0" applyFont="1" applyFill="1" applyAlignment="1">
      <alignment horizontal="left" wrapText="1"/>
    </xf>
    <xf numFmtId="0" fontId="39" fillId="2" borderId="0" xfId="0" applyFont="1" applyFill="1" applyAlignment="1">
      <alignment vertical="center" wrapText="1"/>
    </xf>
    <xf numFmtId="0" fontId="14" fillId="2" borderId="0" xfId="0" applyFont="1" applyFill="1" applyAlignment="1">
      <alignment vertical="center" wrapText="1"/>
    </xf>
    <xf numFmtId="0" fontId="36" fillId="3" borderId="0" xfId="8" applyFont="1" applyFill="1" applyAlignment="1">
      <alignment wrapText="1"/>
    </xf>
    <xf numFmtId="0" fontId="41" fillId="0" borderId="0" xfId="8" applyFont="1" applyAlignment="1">
      <alignment vertical="center" wrapText="1"/>
    </xf>
    <xf numFmtId="0" fontId="38" fillId="2" borderId="0" xfId="8" applyFont="1" applyFill="1" applyAlignment="1">
      <alignment horizontal="left" wrapText="1"/>
    </xf>
    <xf numFmtId="0" fontId="37" fillId="2" borderId="0" xfId="8" applyFont="1" applyFill="1" applyAlignment="1">
      <alignment wrapText="1"/>
    </xf>
    <xf numFmtId="0" fontId="37" fillId="2" borderId="25" xfId="8" applyFont="1" applyFill="1" applyBorder="1" applyAlignment="1">
      <alignment wrapText="1"/>
    </xf>
    <xf numFmtId="0" fontId="37" fillId="2" borderId="2" xfId="8" applyFont="1" applyFill="1" applyBorder="1" applyAlignment="1">
      <alignment wrapText="1"/>
    </xf>
    <xf numFmtId="0" fontId="37" fillId="2" borderId="0" xfId="8" applyFont="1" applyFill="1" applyAlignment="1">
      <alignment horizontal="left" wrapText="1"/>
    </xf>
    <xf numFmtId="0" fontId="39" fillId="2" borderId="0" xfId="8" applyFont="1" applyFill="1" applyAlignment="1">
      <alignment horizontal="left" wrapText="1"/>
    </xf>
    <xf numFmtId="0" fontId="34" fillId="0" borderId="0" xfId="6" applyFill="1"/>
    <xf numFmtId="0" fontId="14" fillId="2" borderId="0" xfId="0" applyFont="1" applyFill="1" applyAlignment="1">
      <alignment wrapText="1"/>
    </xf>
    <xf numFmtId="0" fontId="13" fillId="3" borderId="0" xfId="0" applyFont="1" applyFill="1" applyAlignment="1">
      <alignment wrapText="1"/>
    </xf>
    <xf numFmtId="0" fontId="11" fillId="2" borderId="0" xfId="0" applyFont="1" applyFill="1" applyAlignment="1">
      <alignment wrapText="1"/>
    </xf>
    <xf numFmtId="0" fontId="14" fillId="2" borderId="4" xfId="0" applyFont="1" applyFill="1" applyBorder="1" applyAlignment="1">
      <alignment wrapText="1"/>
    </xf>
    <xf numFmtId="0" fontId="13" fillId="3" borderId="5" xfId="0" applyFont="1" applyFill="1" applyBorder="1" applyAlignment="1">
      <alignment vertical="center" wrapText="1"/>
    </xf>
    <xf numFmtId="0" fontId="13" fillId="3" borderId="0" xfId="0" applyFont="1" applyFill="1" applyAlignment="1">
      <alignment vertical="center" wrapText="1"/>
    </xf>
    <xf numFmtId="0" fontId="16" fillId="2" borderId="0" xfId="0" applyFont="1" applyFill="1" applyAlignment="1">
      <alignment wrapText="1"/>
    </xf>
    <xf numFmtId="0" fontId="36" fillId="3" borderId="0" xfId="0" applyFont="1" applyFill="1" applyAlignment="1">
      <alignment vertical="center" wrapText="1"/>
    </xf>
    <xf numFmtId="0" fontId="2" fillId="2" borderId="0" xfId="0" applyFont="1" applyFill="1" applyAlignment="1">
      <alignment wrapText="1"/>
    </xf>
    <xf numFmtId="0" fontId="13" fillId="3" borderId="6" xfId="0" applyFont="1" applyFill="1" applyBorder="1" applyAlignment="1">
      <alignment horizontal="left" vertical="center" wrapText="1"/>
    </xf>
    <xf numFmtId="0" fontId="13" fillId="3" borderId="8" xfId="0" applyFont="1" applyFill="1" applyBorder="1" applyAlignment="1">
      <alignment horizontal="left" vertical="center" wrapText="1"/>
    </xf>
    <xf numFmtId="0" fontId="38" fillId="0" borderId="0" xfId="7" applyAlignment="1">
      <alignment horizontal="left"/>
    </xf>
    <xf numFmtId="0" fontId="13" fillId="3" borderId="11"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0" xfId="0" applyFont="1" applyFill="1" applyAlignment="1">
      <alignment horizontal="center" vertical="center" wrapText="1"/>
    </xf>
    <xf numFmtId="0" fontId="13" fillId="3" borderId="7" xfId="0" applyFont="1" applyFill="1" applyBorder="1" applyAlignment="1">
      <alignment horizontal="center" vertical="center" wrapText="1"/>
    </xf>
    <xf numFmtId="175" fontId="2" fillId="0" borderId="0" xfId="0" applyNumberFormat="1" applyFont="1" applyAlignment="1">
      <alignment horizontal="center" wrapText="1"/>
    </xf>
    <xf numFmtId="175" fontId="0" fillId="0" borderId="0" xfId="0" applyNumberFormat="1"/>
    <xf numFmtId="175" fontId="2" fillId="0" borderId="4" xfId="0" applyNumberFormat="1" applyFont="1" applyBorder="1" applyAlignment="1">
      <alignment horizontal="center" wrapText="1"/>
    </xf>
    <xf numFmtId="0" fontId="13" fillId="3" borderId="4" xfId="0" applyFont="1" applyFill="1" applyBorder="1" applyAlignment="1">
      <alignment horizontal="center" vertical="center" wrapText="1"/>
    </xf>
    <xf numFmtId="175" fontId="2" fillId="0" borderId="11" xfId="0" applyNumberFormat="1" applyFont="1" applyBorder="1" applyAlignment="1">
      <alignment horizontal="center" wrapText="1"/>
    </xf>
    <xf numFmtId="175" fontId="2" fillId="0" borderId="18" xfId="0" applyNumberFormat="1" applyFont="1" applyBorder="1" applyAlignment="1">
      <alignment horizontal="center" wrapText="1"/>
    </xf>
    <xf numFmtId="0" fontId="13" fillId="3" borderId="10"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2" fillId="3" borderId="0" xfId="0" applyFont="1" applyFill="1" applyAlignment="1">
      <alignment vertical="center" wrapText="1"/>
    </xf>
    <xf numFmtId="0" fontId="2" fillId="2" borderId="0" xfId="0" applyFont="1" applyFill="1" applyAlignment="1">
      <alignment vertical="center" wrapText="1"/>
    </xf>
    <xf numFmtId="0" fontId="2" fillId="0" borderId="0" xfId="1">
      <alignment wrapText="1"/>
    </xf>
    <xf numFmtId="0" fontId="0" fillId="0" borderId="0" xfId="0"/>
    <xf numFmtId="0" fontId="13" fillId="3" borderId="0" xfId="0" applyFont="1" applyFill="1" applyAlignment="1">
      <alignment horizontal="left" wrapText="1"/>
    </xf>
    <xf numFmtId="0" fontId="2" fillId="2" borderId="0" xfId="0" applyFont="1" applyFill="1" applyAlignment="1">
      <alignment horizontal="left" wrapText="1"/>
    </xf>
    <xf numFmtId="0" fontId="2" fillId="2" borderId="4" xfId="0" applyFont="1" applyFill="1" applyBorder="1" applyAlignment="1">
      <alignment vertical="center" wrapText="1"/>
    </xf>
    <xf numFmtId="0" fontId="45" fillId="0" borderId="0" xfId="0" applyFont="1" applyAlignment="1">
      <alignment horizontal="left" vertical="top" wrapText="1"/>
    </xf>
    <xf numFmtId="0" fontId="23" fillId="3" borderId="5" xfId="0" applyFont="1" applyFill="1" applyBorder="1" applyAlignment="1">
      <alignment horizontal="center" vertical="center" wrapText="1"/>
    </xf>
    <xf numFmtId="0" fontId="23" fillId="3" borderId="0" xfId="0" applyFont="1" applyFill="1" applyAlignment="1">
      <alignment horizontal="center" vertical="center" wrapText="1"/>
    </xf>
    <xf numFmtId="0" fontId="23" fillId="3" borderId="16" xfId="0" applyFont="1" applyFill="1" applyBorder="1" applyAlignment="1">
      <alignment horizontal="center" vertical="center" wrapText="1"/>
    </xf>
    <xf numFmtId="0" fontId="23" fillId="3" borderId="7"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3" fillId="3" borderId="9" xfId="0" applyFont="1" applyFill="1" applyBorder="1" applyAlignment="1">
      <alignment horizontal="center" vertical="center" wrapText="1"/>
    </xf>
    <xf numFmtId="0" fontId="23" fillId="3" borderId="4" xfId="0" applyFont="1" applyFill="1" applyBorder="1" applyAlignment="1">
      <alignment horizontal="center" vertical="center" wrapText="1"/>
    </xf>
    <xf numFmtId="0" fontId="53" fillId="0" borderId="0" xfId="0" applyFont="1" applyBorder="1" applyAlignment="1">
      <alignment horizontal="left" wrapText="1"/>
    </xf>
    <xf numFmtId="0" fontId="14" fillId="2" borderId="5" xfId="0" applyFont="1" applyFill="1" applyBorder="1" applyAlignment="1">
      <alignment horizontal="left" vertical="center" wrapText="1"/>
    </xf>
  </cellXfs>
  <cellStyles count="11">
    <cellStyle name="Heading 1" xfId="3" xr:uid="{00000000-0005-0000-0000-000003000000}"/>
    <cellStyle name="Heading 2" xfId="4" xr:uid="{00000000-0005-0000-0000-000004000000}"/>
    <cellStyle name="Heading 3" xfId="5" xr:uid="{00000000-0005-0000-0000-000005000000}"/>
    <cellStyle name="Hyperlink" xfId="6" builtinId="8"/>
    <cellStyle name="Hyperlink 2 2" xfId="9" xr:uid="{A9300000-2DF4-4A02-9D4F-7903C118BADD}"/>
    <cellStyle name="Normal" xfId="0" builtinId="0"/>
    <cellStyle name="Normal 2" xfId="2" xr:uid="{00000000-0005-0000-0000-000002000000}"/>
    <cellStyle name="Normal 3" xfId="10" xr:uid="{895B5A3F-C984-482C-A0C4-C5F952830881}"/>
    <cellStyle name="Normal 3 2" xfId="8" xr:uid="{5561BEF4-584E-43A4-A855-2108CFF44AC6}"/>
    <cellStyle name="Table (Normal)" xfId="1" xr:uid="{00000000-0005-0000-0000-000001000000}"/>
    <cellStyle name="Table (Normal) 2" xfId="7" xr:uid="{AEF0BB76-519E-4FFA-AE85-8BE56F9C0A25}"/>
  </cellStyles>
  <dxfs count="14">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78575</xdr:colOff>
      <xdr:row>0</xdr:row>
      <xdr:rowOff>101913</xdr:rowOff>
    </xdr:from>
    <xdr:ext cx="5799066" cy="1362562"/>
    <xdr:pic>
      <xdr:nvPicPr>
        <xdr:cNvPr id="2" name="image.png" descr="image.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8575" y="101913"/>
          <a:ext cx="5799066" cy="1362562"/>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Investors@millicom.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6"/>
  <sheetViews>
    <sheetView showGridLines="0" tabSelected="1" showRuler="0" workbookViewId="0">
      <selection activeCell="F1" sqref="F1"/>
    </sheetView>
  </sheetViews>
  <sheetFormatPr defaultColWidth="13.7109375" defaultRowHeight="12.75" x14ac:dyDescent="0.2"/>
  <cols>
    <col min="1" max="1" width="32.7109375" customWidth="1"/>
    <col min="2" max="2" width="24" customWidth="1"/>
    <col min="3" max="3" width="27.5703125" customWidth="1"/>
    <col min="4" max="6" width="9.140625" customWidth="1"/>
    <col min="7" max="7" width="40.28515625" customWidth="1"/>
    <col min="8" max="10" width="9.140625" customWidth="1"/>
  </cols>
  <sheetData>
    <row r="1" spans="1:10" ht="14.1" customHeight="1" x14ac:dyDescent="0.2">
      <c r="A1" s="2"/>
      <c r="B1" s="2"/>
      <c r="C1" s="2"/>
      <c r="D1" s="2"/>
      <c r="E1" s="2"/>
      <c r="F1" s="2"/>
      <c r="G1" s="2"/>
      <c r="H1" s="2"/>
      <c r="I1" s="2"/>
      <c r="J1" s="2"/>
    </row>
    <row r="2" spans="1:10" ht="14.1" customHeight="1" x14ac:dyDescent="0.2">
      <c r="A2" s="2"/>
      <c r="B2" s="2"/>
      <c r="C2" s="2"/>
      <c r="D2" s="2"/>
      <c r="E2" s="2"/>
      <c r="F2" s="2"/>
      <c r="G2" s="2"/>
      <c r="H2" s="2"/>
      <c r="I2" s="2"/>
      <c r="J2" s="2"/>
    </row>
    <row r="3" spans="1:10" ht="14.1" customHeight="1" x14ac:dyDescent="0.2">
      <c r="A3" s="2"/>
      <c r="B3" s="2"/>
      <c r="C3" s="2"/>
      <c r="D3" s="2"/>
      <c r="E3" s="2"/>
      <c r="F3" s="2"/>
      <c r="G3" s="2"/>
      <c r="H3" s="2"/>
      <c r="I3" s="2"/>
      <c r="J3" s="2"/>
    </row>
    <row r="4" spans="1:10" ht="14.1" customHeight="1" x14ac:dyDescent="0.2">
      <c r="A4" s="2"/>
      <c r="B4" s="2"/>
      <c r="C4" s="2"/>
      <c r="D4" s="2"/>
      <c r="E4" s="2"/>
      <c r="F4" s="2"/>
      <c r="G4" s="2"/>
      <c r="H4" s="2"/>
      <c r="I4" s="2"/>
      <c r="J4" s="2"/>
    </row>
    <row r="5" spans="1:10" ht="14.1" customHeight="1" x14ac:dyDescent="0.2">
      <c r="A5" s="2"/>
      <c r="B5" s="2"/>
      <c r="C5" s="2"/>
      <c r="D5" s="2"/>
      <c r="E5" s="2"/>
      <c r="F5" s="2"/>
      <c r="G5" s="2"/>
      <c r="H5" s="2"/>
      <c r="I5" s="2"/>
      <c r="J5" s="2"/>
    </row>
    <row r="6" spans="1:10" ht="14.1" customHeight="1" x14ac:dyDescent="0.2">
      <c r="A6" s="2"/>
      <c r="B6" s="2"/>
      <c r="C6" s="2"/>
      <c r="D6" s="2"/>
      <c r="E6" s="2"/>
      <c r="F6" s="2"/>
      <c r="G6" s="2"/>
      <c r="H6" s="2"/>
      <c r="I6" s="2"/>
      <c r="J6" s="2"/>
    </row>
    <row r="7" spans="1:10" ht="14.1" customHeight="1" x14ac:dyDescent="0.2">
      <c r="A7" s="2"/>
      <c r="B7" s="2"/>
      <c r="C7" s="2"/>
      <c r="D7" s="2"/>
      <c r="E7" s="2"/>
      <c r="F7" s="2"/>
      <c r="G7" s="2"/>
      <c r="H7" s="2"/>
      <c r="I7" s="2"/>
      <c r="J7" s="2"/>
    </row>
    <row r="8" spans="1:10" ht="14.1" customHeight="1" x14ac:dyDescent="0.2">
      <c r="A8" s="2"/>
      <c r="B8" s="2"/>
      <c r="C8" s="2"/>
      <c r="D8" s="2"/>
      <c r="E8" s="2"/>
      <c r="F8" s="2"/>
      <c r="G8" s="2"/>
      <c r="H8" s="2"/>
      <c r="I8" s="2"/>
      <c r="J8" s="2"/>
    </row>
    <row r="9" spans="1:10" ht="14.1" customHeight="1" x14ac:dyDescent="0.2">
      <c r="A9" s="2"/>
      <c r="B9" s="2"/>
      <c r="C9" s="2"/>
      <c r="D9" s="2"/>
      <c r="E9" s="2"/>
      <c r="F9" s="2"/>
      <c r="G9" s="2"/>
      <c r="H9" s="2"/>
      <c r="I9" s="2"/>
      <c r="J9" s="2"/>
    </row>
    <row r="10" spans="1:10" ht="14.1" customHeight="1" x14ac:dyDescent="0.2">
      <c r="A10" s="2"/>
      <c r="B10" s="2"/>
      <c r="C10" s="2"/>
      <c r="D10" s="2"/>
      <c r="E10" s="2"/>
      <c r="F10" s="2"/>
      <c r="G10" s="2"/>
      <c r="H10" s="2"/>
      <c r="I10" s="2"/>
      <c r="J10" s="2"/>
    </row>
    <row r="11" spans="1:10" ht="14.1" customHeight="1" x14ac:dyDescent="0.2">
      <c r="A11" s="2"/>
      <c r="B11" s="2"/>
      <c r="C11" s="2"/>
      <c r="D11" s="2"/>
      <c r="E11" s="2"/>
      <c r="F11" s="2"/>
      <c r="G11" s="2"/>
      <c r="H11" s="2"/>
      <c r="I11" s="2"/>
      <c r="J11" s="2"/>
    </row>
    <row r="12" spans="1:10" ht="14.1" customHeight="1" x14ac:dyDescent="0.25">
      <c r="A12" s="2"/>
      <c r="B12" s="436"/>
      <c r="C12" s="436"/>
      <c r="D12" s="2"/>
      <c r="E12" s="2"/>
      <c r="F12" s="2"/>
      <c r="G12" s="2"/>
      <c r="H12" s="2"/>
      <c r="I12" s="2"/>
      <c r="J12" s="2"/>
    </row>
    <row r="13" spans="1:10" ht="14.1" customHeight="1" x14ac:dyDescent="0.25">
      <c r="A13" s="3"/>
      <c r="B13" s="437"/>
      <c r="C13" s="437"/>
      <c r="D13" s="2"/>
      <c r="E13" s="2"/>
      <c r="F13" s="2"/>
      <c r="G13" s="2"/>
      <c r="H13" s="2"/>
      <c r="I13" s="2"/>
      <c r="J13" s="2"/>
    </row>
    <row r="14" spans="1:10" ht="15.75" customHeight="1" x14ac:dyDescent="0.25">
      <c r="A14" s="3"/>
      <c r="B14" s="438" t="s">
        <v>0</v>
      </c>
      <c r="C14" s="437"/>
      <c r="D14" s="2"/>
      <c r="E14" s="2"/>
      <c r="F14" s="2"/>
      <c r="G14" s="2"/>
      <c r="H14" s="2"/>
      <c r="I14" s="2"/>
      <c r="J14" s="2"/>
    </row>
    <row r="15" spans="1:10" ht="15.75" customHeight="1" x14ac:dyDescent="0.25">
      <c r="A15" s="3"/>
      <c r="B15" s="438" t="s">
        <v>440</v>
      </c>
      <c r="C15" s="437"/>
      <c r="D15" s="2"/>
      <c r="E15" s="2"/>
      <c r="F15" s="2"/>
      <c r="G15" s="2"/>
      <c r="H15" s="2"/>
      <c r="I15" s="2"/>
      <c r="J15" s="2"/>
    </row>
    <row r="16" spans="1:10" ht="15.75" customHeight="1" x14ac:dyDescent="0.25">
      <c r="A16" s="2"/>
      <c r="B16" s="438" t="s">
        <v>1</v>
      </c>
      <c r="C16" s="437"/>
      <c r="D16" s="2"/>
      <c r="E16" s="2"/>
      <c r="F16" s="2"/>
      <c r="G16" s="2"/>
      <c r="H16" s="2"/>
      <c r="I16" s="2"/>
      <c r="J16" s="2"/>
    </row>
    <row r="17" spans="1:10" ht="15.75" customHeight="1" x14ac:dyDescent="0.25">
      <c r="A17" s="2"/>
      <c r="B17" s="438" t="s">
        <v>441</v>
      </c>
      <c r="C17" s="437"/>
      <c r="D17" s="2"/>
      <c r="E17" s="2"/>
      <c r="F17" s="2"/>
      <c r="G17" s="2"/>
      <c r="H17" s="2"/>
      <c r="I17" s="2"/>
      <c r="J17" s="2"/>
    </row>
    <row r="18" spans="1:10" ht="15.75" customHeight="1" x14ac:dyDescent="0.25">
      <c r="A18" s="2"/>
      <c r="B18" s="438" t="s">
        <v>2</v>
      </c>
      <c r="C18" s="437"/>
      <c r="D18" s="2"/>
      <c r="E18" s="2"/>
      <c r="F18" s="2"/>
      <c r="G18" s="2"/>
      <c r="H18" s="2"/>
      <c r="I18" s="2"/>
      <c r="J18" s="2"/>
    </row>
    <row r="19" spans="1:10" ht="15.75" customHeight="1" x14ac:dyDescent="0.25">
      <c r="A19" s="2"/>
      <c r="B19" s="243" t="s">
        <v>442</v>
      </c>
      <c r="C19" s="437"/>
      <c r="D19" s="2"/>
      <c r="E19" s="2"/>
      <c r="F19" s="2"/>
      <c r="G19" s="2"/>
      <c r="H19" s="2"/>
      <c r="I19" s="2"/>
      <c r="J19" s="2"/>
    </row>
    <row r="20" spans="1:10" ht="15.75" customHeight="1" x14ac:dyDescent="0.25">
      <c r="A20" s="2"/>
      <c r="B20" s="438" t="s">
        <v>3</v>
      </c>
      <c r="C20" s="437"/>
      <c r="D20" s="2"/>
      <c r="E20" s="2"/>
      <c r="F20" s="2"/>
      <c r="G20" s="2"/>
      <c r="H20" s="2"/>
      <c r="I20" s="2"/>
      <c r="J20" s="2"/>
    </row>
    <row r="21" spans="1:10" ht="15.75" customHeight="1" x14ac:dyDescent="0.25">
      <c r="A21" s="2"/>
      <c r="B21" s="437" t="s">
        <v>4</v>
      </c>
      <c r="C21" s="438" t="s">
        <v>5</v>
      </c>
      <c r="D21" s="2"/>
      <c r="E21" s="2"/>
      <c r="F21" s="2"/>
      <c r="G21" s="2"/>
      <c r="H21" s="2"/>
      <c r="I21" s="2"/>
      <c r="J21" s="2"/>
    </row>
    <row r="22" spans="1:10" ht="15.75" customHeight="1" x14ac:dyDescent="0.25">
      <c r="A22" s="2"/>
      <c r="B22" s="437"/>
      <c r="C22" s="438" t="s">
        <v>6</v>
      </c>
      <c r="D22" s="2"/>
      <c r="E22" s="2"/>
      <c r="F22" s="2"/>
      <c r="G22" s="2"/>
      <c r="H22" s="2"/>
      <c r="I22" s="2"/>
      <c r="J22" s="2"/>
    </row>
    <row r="23" spans="1:10" ht="15.75" customHeight="1" x14ac:dyDescent="0.25">
      <c r="B23" s="437"/>
      <c r="C23" s="438" t="s">
        <v>7</v>
      </c>
      <c r="D23" s="2"/>
      <c r="E23" s="2"/>
      <c r="F23" s="2"/>
      <c r="G23" s="2"/>
      <c r="H23" s="2"/>
      <c r="I23" s="2"/>
      <c r="J23" s="2"/>
    </row>
    <row r="24" spans="1:10" ht="15.75" customHeight="1" x14ac:dyDescent="0.25">
      <c r="A24" s="3" t="s">
        <v>451</v>
      </c>
      <c r="B24" s="437"/>
      <c r="C24" s="438" t="s">
        <v>8</v>
      </c>
      <c r="D24" s="2"/>
      <c r="E24" s="2"/>
      <c r="F24" s="2"/>
      <c r="G24" s="2"/>
    </row>
    <row r="25" spans="1:10" ht="15.75" customHeight="1" x14ac:dyDescent="0.2">
      <c r="A25" s="459" t="s">
        <v>452</v>
      </c>
      <c r="D25" s="2"/>
      <c r="E25" s="2"/>
      <c r="F25" s="2"/>
      <c r="G25" s="2"/>
      <c r="H25" s="2"/>
      <c r="I25" s="2"/>
      <c r="J25" s="2"/>
    </row>
    <row r="26" spans="1:10" ht="14.1" customHeight="1" x14ac:dyDescent="0.2">
      <c r="A26" s="460" t="s">
        <v>453</v>
      </c>
      <c r="B26" s="2"/>
      <c r="C26" s="2"/>
      <c r="D26" s="2"/>
      <c r="E26" s="2"/>
      <c r="F26" s="2"/>
      <c r="G26" s="2"/>
      <c r="H26" s="2"/>
      <c r="I26" s="2"/>
      <c r="J26" s="2"/>
    </row>
    <row r="27" spans="1:10" ht="14.1" customHeight="1" x14ac:dyDescent="0.2">
      <c r="A27" s="2"/>
      <c r="B27" s="2"/>
      <c r="C27" s="2"/>
      <c r="D27" s="2"/>
      <c r="E27" s="2"/>
      <c r="F27" s="2"/>
      <c r="G27" s="2"/>
      <c r="H27" s="2"/>
      <c r="I27" s="2"/>
      <c r="J27" s="2"/>
    </row>
    <row r="28" spans="1:10" ht="15.75" customHeight="1" x14ac:dyDescent="0.2">
      <c r="A28" s="3" t="s">
        <v>456</v>
      </c>
      <c r="B28" s="2" t="s">
        <v>9</v>
      </c>
      <c r="C28" s="243" t="s">
        <v>454</v>
      </c>
      <c r="D28" s="2"/>
      <c r="E28" s="2"/>
      <c r="F28" s="2"/>
      <c r="G28" s="2"/>
      <c r="H28" s="2"/>
      <c r="I28" s="2"/>
      <c r="J28" s="2"/>
    </row>
    <row r="29" spans="1:10" ht="14.1" customHeight="1" x14ac:dyDescent="0.2">
      <c r="A29" s="3" t="s">
        <v>10</v>
      </c>
      <c r="B29" s="2" t="s">
        <v>11</v>
      </c>
      <c r="D29" s="2"/>
      <c r="E29" s="2"/>
      <c r="F29" s="2"/>
      <c r="G29" s="2"/>
      <c r="H29" s="2"/>
      <c r="I29" s="2"/>
      <c r="J29" s="2"/>
    </row>
    <row r="30" spans="1:10" ht="14.1" customHeight="1" x14ac:dyDescent="0.2">
      <c r="A30" s="2"/>
      <c r="D30" s="2"/>
      <c r="E30" s="2"/>
      <c r="F30" s="2"/>
      <c r="G30" s="2"/>
      <c r="H30" s="2"/>
      <c r="I30" s="2"/>
      <c r="J30" s="2"/>
    </row>
    <row r="31" spans="1:10" ht="14.1" customHeight="1" x14ac:dyDescent="0.2">
      <c r="A31" s="2"/>
      <c r="B31" s="2"/>
      <c r="C31" s="2"/>
      <c r="D31" s="2"/>
      <c r="E31" s="2"/>
      <c r="F31" s="2"/>
      <c r="G31" s="2"/>
      <c r="H31" s="2"/>
      <c r="I31" s="2"/>
      <c r="J31" s="2"/>
    </row>
    <row r="32" spans="1:10" ht="26.65" customHeight="1" x14ac:dyDescent="0.2">
      <c r="A32" s="461" t="s">
        <v>428</v>
      </c>
      <c r="B32" s="461"/>
      <c r="C32" s="461"/>
      <c r="D32" s="461"/>
      <c r="E32" s="461"/>
      <c r="F32" s="461"/>
      <c r="G32" s="461"/>
      <c r="H32" s="461"/>
      <c r="I32" s="461"/>
      <c r="J32" s="461"/>
    </row>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sheetData>
  <mergeCells count="1">
    <mergeCell ref="A32:J32"/>
  </mergeCells>
  <hyperlinks>
    <hyperlink ref="B14" location="IFRS!A1" display="Group IFRS" xr:uid="{E41CCBF2-E8FF-4AF4-A281-E1F9F2CC7E35}"/>
    <hyperlink ref="B15" location="'Group Proforma'!A1" display="Group Proforma" xr:uid="{41A0F07A-8BF8-4BBF-8A42-959B9ACBBC7E}"/>
    <hyperlink ref="B16" location="'Market details'!A1" display="Market Details" xr:uid="{7E3B486C-1F71-4E62-BA5C-35E3DA0AB006}"/>
    <hyperlink ref="B17" location="'Market Details LC'!A1" display="Market Details LC" xr:uid="{CB475F80-21EE-4375-BBA5-BCEBBEAA3E41}"/>
    <hyperlink ref="B18" location="'FX Rates'!A1" display="FX rates" xr:uid="{CB66011C-78B9-4D32-92BD-E5DC94DC38F0}"/>
    <hyperlink ref="B20" location="Disclaimers!A1" display="Non-IFRS descriptions" xr:uid="{F00B1CC4-1961-4D77-BA75-1626780CBE63}"/>
    <hyperlink ref="C21" location="'P&amp;L'!A1" display="P&amp;L" xr:uid="{E0F7D95C-07E0-4532-A188-AAB4F5022B3D}"/>
    <hyperlink ref="C22" location="Assets!A1" display="Assets" xr:uid="{2ACA9D07-40BA-46A2-BBE6-951A2273DC1A}"/>
    <hyperlink ref="C23" location="'Equity and Liabilities'!A1" display="Equity &amp; liabilities" xr:uid="{007D5074-0273-458C-95B7-C1A698F093DE}"/>
    <hyperlink ref="C24" location="'Cash Flow'!A1" display="Cash flow statement" xr:uid="{51C8540F-0428-4535-AD89-4679FC78B197}"/>
    <hyperlink ref="B19" location="Reconciliations!A1" display="Reconciliations" xr:uid="{476DBA85-F405-46D8-9534-0E3393DDAA9B}"/>
    <hyperlink ref="C28" r:id="rId1" xr:uid="{EBB46878-3A08-4089-B9A4-C4096E56C4C8}"/>
  </hyperlinks>
  <pageMargins left="0.75" right="0.75" top="1" bottom="1" header="0.5" footer="0.5"/>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50"/>
  <sheetViews>
    <sheetView showGridLines="0" showRuler="0" workbookViewId="0"/>
  </sheetViews>
  <sheetFormatPr defaultColWidth="13.7109375" defaultRowHeight="12.75" x14ac:dyDescent="0.2"/>
  <cols>
    <col min="1" max="1" width="67.42578125" customWidth="1"/>
    <col min="2" max="3" width="20.140625" customWidth="1"/>
    <col min="4" max="7" width="9.28515625" customWidth="1"/>
  </cols>
  <sheetData>
    <row r="1" spans="1:3" ht="25.9" customHeight="1" x14ac:dyDescent="0.2">
      <c r="A1" s="428" t="s">
        <v>330</v>
      </c>
      <c r="B1" s="126" t="s">
        <v>302</v>
      </c>
      <c r="C1" s="126" t="s">
        <v>303</v>
      </c>
    </row>
    <row r="2" spans="1:3" ht="15.75" customHeight="1" x14ac:dyDescent="0.2">
      <c r="A2" s="127" t="s">
        <v>304</v>
      </c>
      <c r="B2" s="132"/>
      <c r="C2" s="132"/>
    </row>
    <row r="3" spans="1:3" ht="15.75" customHeight="1" x14ac:dyDescent="0.2">
      <c r="A3" s="128" t="s">
        <v>305</v>
      </c>
      <c r="B3" s="133"/>
      <c r="C3" s="133"/>
    </row>
    <row r="4" spans="1:3" ht="15.75" customHeight="1" x14ac:dyDescent="0.2">
      <c r="A4" s="129" t="s">
        <v>306</v>
      </c>
      <c r="B4" s="429">
        <v>7360.73</v>
      </c>
      <c r="C4" s="429">
        <v>7558</v>
      </c>
    </row>
    <row r="5" spans="1:3" ht="15.75" customHeight="1" x14ac:dyDescent="0.2">
      <c r="A5" s="129" t="s">
        <v>307</v>
      </c>
      <c r="B5" s="429">
        <v>884.07</v>
      </c>
      <c r="C5" s="429">
        <v>1024</v>
      </c>
    </row>
    <row r="6" spans="1:3" ht="15.75" customHeight="1" x14ac:dyDescent="0.2">
      <c r="A6" s="129" t="s">
        <v>308</v>
      </c>
      <c r="B6" s="429">
        <v>2988.87</v>
      </c>
      <c r="C6" s="429">
        <v>3382</v>
      </c>
    </row>
    <row r="7" spans="1:3" ht="15.75" customHeight="1" x14ac:dyDescent="0.2">
      <c r="A7" s="129" t="s">
        <v>309</v>
      </c>
      <c r="B7" s="429">
        <v>589.51</v>
      </c>
      <c r="C7" s="429">
        <v>596</v>
      </c>
    </row>
    <row r="8" spans="1:3" ht="15.75" customHeight="1" x14ac:dyDescent="0.2">
      <c r="A8" s="129" t="s">
        <v>310</v>
      </c>
      <c r="B8" s="429">
        <v>0.08</v>
      </c>
      <c r="C8" s="429">
        <v>22</v>
      </c>
    </row>
    <row r="9" spans="1:3" ht="15.75" customHeight="1" x14ac:dyDescent="0.2">
      <c r="A9" s="129" t="s">
        <v>311</v>
      </c>
      <c r="B9" s="429">
        <v>9.92</v>
      </c>
      <c r="C9" s="429">
        <v>8</v>
      </c>
    </row>
    <row r="10" spans="1:3" ht="15.75" customHeight="1" x14ac:dyDescent="0.2">
      <c r="A10" s="129" t="s">
        <v>312</v>
      </c>
      <c r="B10" s="429">
        <v>204.28</v>
      </c>
      <c r="C10" s="429">
        <v>180</v>
      </c>
    </row>
    <row r="11" spans="1:3" ht="15.75" customHeight="1" x14ac:dyDescent="0.2">
      <c r="A11" s="129" t="s">
        <v>313</v>
      </c>
      <c r="B11" s="429">
        <v>0</v>
      </c>
      <c r="C11" s="429">
        <v>24</v>
      </c>
    </row>
    <row r="12" spans="1:3" ht="15.75" customHeight="1" x14ac:dyDescent="0.2">
      <c r="A12" s="129" t="s">
        <v>314</v>
      </c>
      <c r="B12" s="429">
        <v>18.78</v>
      </c>
      <c r="C12" s="429">
        <v>21</v>
      </c>
    </row>
    <row r="13" spans="1:3" ht="15.75" customHeight="1" x14ac:dyDescent="0.2">
      <c r="A13" s="129" t="s">
        <v>315</v>
      </c>
      <c r="B13" s="429">
        <v>76.4816</v>
      </c>
      <c r="C13" s="429">
        <v>74</v>
      </c>
    </row>
    <row r="14" spans="1:3" ht="15.75" customHeight="1" x14ac:dyDescent="0.2">
      <c r="A14" s="128" t="s">
        <v>316</v>
      </c>
      <c r="B14" s="430">
        <v>12132.77</v>
      </c>
      <c r="C14" s="430">
        <v>12889.69</v>
      </c>
    </row>
    <row r="15" spans="1:3" ht="15.75" customHeight="1" x14ac:dyDescent="0.2">
      <c r="A15" s="129"/>
      <c r="B15" s="429"/>
      <c r="C15" s="429"/>
    </row>
    <row r="16" spans="1:3" ht="15.75" customHeight="1" x14ac:dyDescent="0.2">
      <c r="A16" s="128" t="s">
        <v>317</v>
      </c>
      <c r="B16" s="429"/>
      <c r="C16" s="429"/>
    </row>
    <row r="17" spans="1:8" ht="15.75" customHeight="1" x14ac:dyDescent="0.2">
      <c r="A17" s="129" t="s">
        <v>318</v>
      </c>
      <c r="B17" s="429">
        <v>53.2</v>
      </c>
      <c r="C17" s="429">
        <v>63</v>
      </c>
    </row>
    <row r="18" spans="1:8" ht="15.75" customHeight="1" x14ac:dyDescent="0.2">
      <c r="A18" s="129" t="s">
        <v>319</v>
      </c>
      <c r="B18" s="429">
        <v>379.01</v>
      </c>
      <c r="C18" s="429">
        <v>405</v>
      </c>
    </row>
    <row r="19" spans="1:8" ht="15.75" customHeight="1" x14ac:dyDescent="0.2">
      <c r="A19" s="129" t="s">
        <v>320</v>
      </c>
      <c r="B19" s="429">
        <v>76.97</v>
      </c>
      <c r="C19" s="429">
        <v>69</v>
      </c>
    </row>
    <row r="20" spans="1:8" ht="15.75" customHeight="1" x14ac:dyDescent="0.2">
      <c r="A20" s="129" t="s">
        <v>321</v>
      </c>
      <c r="B20" s="429">
        <v>14.79</v>
      </c>
      <c r="C20" s="429">
        <v>42</v>
      </c>
    </row>
    <row r="21" spans="1:8" ht="15.75" customHeight="1" x14ac:dyDescent="0.2">
      <c r="A21" s="129" t="s">
        <v>322</v>
      </c>
      <c r="B21" s="429">
        <v>117.05</v>
      </c>
      <c r="C21" s="429">
        <v>166</v>
      </c>
    </row>
    <row r="22" spans="1:8" ht="15.75" customHeight="1" x14ac:dyDescent="0.2">
      <c r="A22" s="129" t="s">
        <v>323</v>
      </c>
      <c r="B22" s="429">
        <v>110.75</v>
      </c>
      <c r="C22" s="429">
        <v>104</v>
      </c>
    </row>
    <row r="23" spans="1:8" ht="15.75" customHeight="1" x14ac:dyDescent="0.2">
      <c r="A23" s="129" t="s">
        <v>324</v>
      </c>
      <c r="B23" s="429">
        <v>20.96</v>
      </c>
      <c r="C23" s="429">
        <v>35</v>
      </c>
    </row>
    <row r="24" spans="1:8" ht="15.75" customHeight="1" x14ac:dyDescent="0.2">
      <c r="A24" s="129" t="s">
        <v>325</v>
      </c>
      <c r="B24" s="429">
        <v>197.02</v>
      </c>
      <c r="C24" s="429">
        <v>269</v>
      </c>
    </row>
    <row r="25" spans="1:8" ht="15.75" customHeight="1" x14ac:dyDescent="0.2">
      <c r="A25" s="129" t="s">
        <v>326</v>
      </c>
      <c r="B25" s="429">
        <v>56.56</v>
      </c>
      <c r="C25" s="429">
        <v>203</v>
      </c>
    </row>
    <row r="26" spans="1:8" ht="15.75" customHeight="1" x14ac:dyDescent="0.2">
      <c r="A26" s="129" t="s">
        <v>327</v>
      </c>
      <c r="B26" s="429">
        <v>1039.2</v>
      </c>
      <c r="C26" s="429">
        <v>895</v>
      </c>
    </row>
    <row r="27" spans="1:8" ht="15.75" customHeight="1" x14ac:dyDescent="0.2">
      <c r="A27" s="128" t="s">
        <v>328</v>
      </c>
      <c r="B27" s="430">
        <v>2065.4994999999999</v>
      </c>
      <c r="C27" s="430">
        <v>2250.65</v>
      </c>
    </row>
    <row r="28" spans="1:8" ht="15.75" customHeight="1" x14ac:dyDescent="0.2">
      <c r="A28" s="129" t="s">
        <v>116</v>
      </c>
      <c r="B28" s="429">
        <v>0.23</v>
      </c>
      <c r="C28" s="429">
        <v>0.27</v>
      </c>
    </row>
    <row r="29" spans="1:8" ht="15.75" customHeight="1" x14ac:dyDescent="0.2">
      <c r="A29" s="130" t="s">
        <v>329</v>
      </c>
      <c r="B29" s="431">
        <v>14198.498299999999</v>
      </c>
      <c r="C29" s="431">
        <v>15141</v>
      </c>
    </row>
    <row r="30" spans="1:8" ht="15.75" customHeight="1" x14ac:dyDescent="0.25">
      <c r="A30" s="445" t="s">
        <v>359</v>
      </c>
      <c r="B30" s="457"/>
      <c r="C30" s="131"/>
      <c r="D30" s="134"/>
      <c r="E30" s="134"/>
      <c r="F30" s="134"/>
      <c r="G30" s="134"/>
      <c r="H30" s="134"/>
    </row>
    <row r="31" spans="1:8" ht="15" customHeight="1" x14ac:dyDescent="0.2"/>
    <row r="32" spans="1:8" ht="15" customHeight="1" x14ac:dyDescent="0.2"/>
    <row r="33" spans="2:2" ht="15" customHeight="1" x14ac:dyDescent="0.2">
      <c r="B33" s="135"/>
    </row>
    <row r="34" spans="2:2" ht="15" customHeight="1" x14ac:dyDescent="0.2"/>
    <row r="35" spans="2:2" ht="15" customHeight="1" x14ac:dyDescent="0.2"/>
    <row r="36" spans="2:2" ht="15" customHeight="1" x14ac:dyDescent="0.2"/>
    <row r="37" spans="2:2" ht="15" customHeight="1" x14ac:dyDescent="0.2"/>
    <row r="38" spans="2:2" ht="15" customHeight="1" x14ac:dyDescent="0.2"/>
    <row r="39" spans="2:2" ht="15" customHeight="1" x14ac:dyDescent="0.2"/>
    <row r="40" spans="2:2" ht="15" customHeight="1" x14ac:dyDescent="0.2"/>
    <row r="41" spans="2:2" ht="15" customHeight="1" x14ac:dyDescent="0.2"/>
    <row r="42" spans="2:2" ht="15" customHeight="1" x14ac:dyDescent="0.2"/>
    <row r="43" spans="2:2" ht="15" customHeight="1" x14ac:dyDescent="0.2"/>
    <row r="44" spans="2:2" ht="15" customHeight="1" x14ac:dyDescent="0.2"/>
    <row r="45" spans="2:2" ht="15" customHeight="1" x14ac:dyDescent="0.2"/>
    <row r="46" spans="2:2" ht="15" customHeight="1" x14ac:dyDescent="0.2"/>
    <row r="47" spans="2:2" ht="15" customHeight="1" x14ac:dyDescent="0.2"/>
    <row r="48" spans="2:2" ht="15" customHeight="1" x14ac:dyDescent="0.2"/>
    <row r="49" ht="15" customHeight="1" x14ac:dyDescent="0.2"/>
    <row r="50" ht="15" customHeight="1" x14ac:dyDescent="0.2"/>
  </sheetData>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50"/>
  <sheetViews>
    <sheetView showGridLines="0" showRuler="0" workbookViewId="0"/>
  </sheetViews>
  <sheetFormatPr defaultColWidth="13.7109375" defaultRowHeight="12.75" x14ac:dyDescent="0.2"/>
  <cols>
    <col min="1" max="1" width="61" customWidth="1"/>
    <col min="2" max="3" width="17.42578125" customWidth="1"/>
    <col min="4" max="11" width="9.28515625" customWidth="1"/>
  </cols>
  <sheetData>
    <row r="1" spans="1:3" ht="25.9" customHeight="1" x14ac:dyDescent="0.2">
      <c r="A1" s="126" t="s">
        <v>330</v>
      </c>
      <c r="B1" s="126" t="s">
        <v>302</v>
      </c>
      <c r="C1" s="126" t="s">
        <v>303</v>
      </c>
    </row>
    <row r="2" spans="1:3" ht="15.75" customHeight="1" x14ac:dyDescent="0.2">
      <c r="A2" s="127" t="s">
        <v>331</v>
      </c>
      <c r="B2" s="132"/>
      <c r="C2" s="132"/>
    </row>
    <row r="3" spans="1:3" ht="15.75" customHeight="1" x14ac:dyDescent="0.2">
      <c r="A3" s="128" t="s">
        <v>332</v>
      </c>
      <c r="B3" s="133"/>
      <c r="C3" s="133"/>
    </row>
    <row r="4" spans="1:3" ht="15.75" customHeight="1" x14ac:dyDescent="0.2">
      <c r="A4" s="129" t="s">
        <v>333</v>
      </c>
      <c r="B4" s="429">
        <v>1343.28</v>
      </c>
      <c r="C4" s="429">
        <v>628</v>
      </c>
    </row>
    <row r="5" spans="1:3" ht="15.75" customHeight="1" x14ac:dyDescent="0.2">
      <c r="A5" s="129" t="s">
        <v>334</v>
      </c>
      <c r="B5" s="429">
        <v>-47.41</v>
      </c>
      <c r="C5" s="429">
        <v>-60</v>
      </c>
    </row>
    <row r="6" spans="1:3" ht="15.75" customHeight="1" x14ac:dyDescent="0.2">
      <c r="A6" s="129" t="s">
        <v>335</v>
      </c>
      <c r="B6" s="429">
        <v>0</v>
      </c>
      <c r="C6" s="429">
        <v>0</v>
      </c>
    </row>
    <row r="7" spans="1:3" ht="15.75" customHeight="1" x14ac:dyDescent="0.2">
      <c r="A7" s="129" t="s">
        <v>336</v>
      </c>
      <c r="B7" s="429">
        <v>-558.62</v>
      </c>
      <c r="C7" s="429">
        <v>-594</v>
      </c>
    </row>
    <row r="8" spans="1:3" ht="15.75" customHeight="1" x14ac:dyDescent="0.2">
      <c r="A8" s="129" t="s">
        <v>337</v>
      </c>
      <c r="B8" s="429">
        <v>2691.06</v>
      </c>
      <c r="C8" s="429">
        <v>2019</v>
      </c>
    </row>
    <row r="9" spans="1:3" ht="15.75" customHeight="1" x14ac:dyDescent="0.2">
      <c r="A9" s="129" t="s">
        <v>338</v>
      </c>
      <c r="B9" s="429">
        <v>177.1</v>
      </c>
      <c r="C9" s="429">
        <v>590</v>
      </c>
    </row>
    <row r="10" spans="1:3" ht="15.75" customHeight="1" x14ac:dyDescent="0.2">
      <c r="A10" s="128" t="s">
        <v>339</v>
      </c>
      <c r="B10" s="430">
        <v>3605.41</v>
      </c>
      <c r="C10" s="430">
        <v>2583</v>
      </c>
    </row>
    <row r="11" spans="1:3" ht="15.75" customHeight="1" x14ac:dyDescent="0.2">
      <c r="A11" s="129" t="s">
        <v>78</v>
      </c>
      <c r="B11" s="429">
        <v>28.58</v>
      </c>
      <c r="C11" s="429">
        <v>157</v>
      </c>
    </row>
    <row r="12" spans="1:3" ht="15.75" customHeight="1" x14ac:dyDescent="0.2">
      <c r="A12" s="128" t="s">
        <v>340</v>
      </c>
      <c r="B12" s="430">
        <v>3633.99</v>
      </c>
      <c r="C12" s="430">
        <v>2740</v>
      </c>
    </row>
    <row r="13" spans="1:3" ht="15.75" customHeight="1" x14ac:dyDescent="0.2">
      <c r="A13" s="129"/>
      <c r="B13" s="429"/>
      <c r="C13" s="429"/>
    </row>
    <row r="14" spans="1:3" ht="15.75" customHeight="1" x14ac:dyDescent="0.2">
      <c r="A14" s="128" t="s">
        <v>341</v>
      </c>
      <c r="B14" s="429"/>
      <c r="C14" s="429"/>
    </row>
    <row r="15" spans="1:3" ht="15.75" customHeight="1" x14ac:dyDescent="0.2">
      <c r="A15" s="128" t="s">
        <v>342</v>
      </c>
      <c r="B15" s="429"/>
      <c r="C15" s="429"/>
    </row>
    <row r="16" spans="1:3" ht="15.75" customHeight="1" x14ac:dyDescent="0.2">
      <c r="A16" s="129" t="s">
        <v>343</v>
      </c>
      <c r="B16" s="432">
        <v>7477.1</v>
      </c>
      <c r="C16" s="429">
        <v>6900</v>
      </c>
    </row>
    <row r="17" spans="1:3" ht="15.75" customHeight="1" x14ac:dyDescent="0.2">
      <c r="A17" s="129" t="s">
        <v>314</v>
      </c>
      <c r="B17" s="432">
        <v>52.8</v>
      </c>
      <c r="C17" s="429">
        <v>1</v>
      </c>
    </row>
    <row r="18" spans="1:3" ht="15.75" customHeight="1" x14ac:dyDescent="0.2">
      <c r="A18" s="129" t="s">
        <v>344</v>
      </c>
      <c r="B18" s="432">
        <v>0</v>
      </c>
      <c r="C18" s="429">
        <v>0</v>
      </c>
    </row>
    <row r="19" spans="1:3" ht="15.75" customHeight="1" x14ac:dyDescent="0.2">
      <c r="A19" s="129" t="s">
        <v>345</v>
      </c>
      <c r="B19" s="432">
        <v>767.69</v>
      </c>
      <c r="C19" s="429">
        <v>799</v>
      </c>
    </row>
    <row r="20" spans="1:3" ht="15.75" customHeight="1" x14ac:dyDescent="0.2">
      <c r="A20" s="129" t="s">
        <v>346</v>
      </c>
      <c r="B20" s="432">
        <v>147.72</v>
      </c>
      <c r="C20" s="429">
        <v>214</v>
      </c>
    </row>
    <row r="21" spans="1:3" ht="15.75" customHeight="1" x14ac:dyDescent="0.2">
      <c r="A21" s="128" t="s">
        <v>347</v>
      </c>
      <c r="B21" s="430">
        <v>8445.32</v>
      </c>
      <c r="C21" s="430">
        <v>7914</v>
      </c>
    </row>
    <row r="22" spans="1:3" ht="15.75" customHeight="1" x14ac:dyDescent="0.2">
      <c r="A22" s="129"/>
      <c r="B22" s="429"/>
      <c r="C22" s="429"/>
    </row>
    <row r="23" spans="1:3" ht="15.75" customHeight="1" x14ac:dyDescent="0.2">
      <c r="A23" s="128" t="s">
        <v>123</v>
      </c>
      <c r="B23" s="429"/>
      <c r="C23" s="429"/>
    </row>
    <row r="24" spans="1:3" ht="15.75" customHeight="1" x14ac:dyDescent="0.2">
      <c r="A24" s="129" t="s">
        <v>343</v>
      </c>
      <c r="B24" s="432">
        <v>342.68</v>
      </c>
      <c r="C24" s="429">
        <v>2011</v>
      </c>
    </row>
    <row r="25" spans="1:3" ht="15.75" customHeight="1" x14ac:dyDescent="0.2">
      <c r="A25" s="129" t="s">
        <v>348</v>
      </c>
      <c r="B25" s="432">
        <v>0</v>
      </c>
      <c r="C25" s="429">
        <v>290</v>
      </c>
    </row>
    <row r="26" spans="1:3" ht="15.75" customHeight="1" x14ac:dyDescent="0.2">
      <c r="A26" s="129" t="s">
        <v>349</v>
      </c>
      <c r="B26" s="432">
        <v>427.95</v>
      </c>
      <c r="C26" s="429">
        <v>452</v>
      </c>
    </row>
    <row r="27" spans="1:3" ht="15.75" customHeight="1" x14ac:dyDescent="0.2">
      <c r="A27" s="129" t="s">
        <v>350</v>
      </c>
      <c r="B27" s="432">
        <v>399.64</v>
      </c>
      <c r="C27" s="429">
        <v>347</v>
      </c>
    </row>
    <row r="28" spans="1:3" ht="15.75" customHeight="1" x14ac:dyDescent="0.2">
      <c r="A28" s="129" t="s">
        <v>351</v>
      </c>
      <c r="B28" s="429">
        <v>7.86</v>
      </c>
      <c r="C28" s="429">
        <v>10</v>
      </c>
    </row>
    <row r="29" spans="1:3" ht="15.75" customHeight="1" x14ac:dyDescent="0.2">
      <c r="A29" s="129" t="s">
        <v>352</v>
      </c>
      <c r="B29" s="429">
        <v>51.98</v>
      </c>
      <c r="C29" s="429">
        <v>70</v>
      </c>
    </row>
    <row r="30" spans="1:3" ht="15.75" customHeight="1" x14ac:dyDescent="0.2">
      <c r="A30" s="129" t="s">
        <v>353</v>
      </c>
      <c r="B30" s="429">
        <v>411.62</v>
      </c>
      <c r="C30" s="429">
        <v>539</v>
      </c>
    </row>
    <row r="31" spans="1:3" ht="15.75" customHeight="1" x14ac:dyDescent="0.2">
      <c r="A31" s="129" t="s">
        <v>354</v>
      </c>
      <c r="B31" s="429">
        <v>85.6</v>
      </c>
      <c r="C31" s="429">
        <v>128</v>
      </c>
    </row>
    <row r="32" spans="1:3" ht="15.75" customHeight="1" x14ac:dyDescent="0.2">
      <c r="A32" s="129" t="s">
        <v>355</v>
      </c>
      <c r="B32" s="429">
        <v>391.85</v>
      </c>
      <c r="C32" s="429">
        <v>640</v>
      </c>
    </row>
    <row r="33" spans="1:11" ht="15.75" customHeight="1" x14ac:dyDescent="0.2">
      <c r="A33" s="128" t="s">
        <v>356</v>
      </c>
      <c r="B33" s="430">
        <v>2119.1799999999998</v>
      </c>
      <c r="C33" s="430">
        <v>4487</v>
      </c>
    </row>
    <row r="34" spans="1:11" ht="15.75" customHeight="1" x14ac:dyDescent="0.2">
      <c r="A34" s="129" t="s">
        <v>124</v>
      </c>
      <c r="B34" s="429">
        <v>0</v>
      </c>
      <c r="C34" s="429">
        <v>0.09</v>
      </c>
    </row>
    <row r="35" spans="1:11" ht="15.75" customHeight="1" x14ac:dyDescent="0.2">
      <c r="A35" s="128" t="s">
        <v>357</v>
      </c>
      <c r="B35" s="430">
        <v>10564.51</v>
      </c>
      <c r="C35" s="430">
        <v>12401</v>
      </c>
    </row>
    <row r="36" spans="1:11" ht="15.75" customHeight="1" x14ac:dyDescent="0.2">
      <c r="A36" s="130" t="s">
        <v>358</v>
      </c>
      <c r="B36" s="431">
        <v>14198.498299999999</v>
      </c>
      <c r="C36" s="431">
        <v>15141</v>
      </c>
    </row>
    <row r="37" spans="1:11" ht="15.75" customHeight="1" x14ac:dyDescent="0.25">
      <c r="A37" s="445" t="s">
        <v>359</v>
      </c>
      <c r="B37" s="446"/>
      <c r="C37" s="446"/>
      <c r="D37" s="446"/>
      <c r="E37" s="446"/>
      <c r="F37" s="446"/>
      <c r="G37" s="446"/>
      <c r="H37" s="446"/>
      <c r="I37" s="120"/>
      <c r="J37" s="120"/>
      <c r="K37" s="120"/>
    </row>
    <row r="38" spans="1:11" ht="15" customHeight="1" x14ac:dyDescent="0.2"/>
    <row r="39" spans="1:11" ht="15" customHeight="1" x14ac:dyDescent="0.2"/>
    <row r="40" spans="1:11" ht="15" customHeight="1" x14ac:dyDescent="0.2"/>
    <row r="41" spans="1:11" ht="15" customHeight="1" x14ac:dyDescent="0.2"/>
    <row r="42" spans="1:11" ht="15" customHeight="1" x14ac:dyDescent="0.2"/>
    <row r="43" spans="1:11" ht="15" customHeight="1" x14ac:dyDescent="0.2"/>
    <row r="44" spans="1:11" ht="15" customHeight="1" x14ac:dyDescent="0.2"/>
    <row r="45" spans="1:11" ht="15" customHeight="1" x14ac:dyDescent="0.2"/>
    <row r="46" spans="1:11" ht="15" customHeight="1" x14ac:dyDescent="0.2"/>
    <row r="47" spans="1:11" ht="15" customHeight="1" x14ac:dyDescent="0.2"/>
    <row r="48" spans="1:11" ht="15" customHeight="1" x14ac:dyDescent="0.2"/>
    <row r="49" ht="15" customHeight="1" x14ac:dyDescent="0.2"/>
    <row r="50" ht="15" customHeight="1" x14ac:dyDescent="0.2"/>
  </sheetData>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9"/>
  <sheetViews>
    <sheetView showGridLines="0" showRuler="0" workbookViewId="0"/>
  </sheetViews>
  <sheetFormatPr defaultColWidth="13.7109375" defaultRowHeight="12.75" x14ac:dyDescent="0.2"/>
  <cols>
    <col min="1" max="1" width="83.42578125" customWidth="1"/>
    <col min="2" max="3" width="13.42578125" customWidth="1"/>
    <col min="4" max="4" width="7" customWidth="1"/>
    <col min="5" max="5" width="55.42578125" customWidth="1"/>
    <col min="6" max="6" width="13" customWidth="1"/>
    <col min="7" max="7" width="27.140625" customWidth="1"/>
  </cols>
  <sheetData>
    <row r="1" spans="1:7" ht="50.1" customHeight="1" x14ac:dyDescent="0.2">
      <c r="A1" s="435" t="s">
        <v>209</v>
      </c>
      <c r="B1" s="126" t="s">
        <v>360</v>
      </c>
      <c r="C1" s="126" t="s">
        <v>361</v>
      </c>
      <c r="D1" s="138"/>
      <c r="E1" s="126" t="s">
        <v>209</v>
      </c>
      <c r="F1" s="126" t="s">
        <v>360</v>
      </c>
      <c r="G1" s="148"/>
    </row>
    <row r="2" spans="1:7" ht="15.75" customHeight="1" x14ac:dyDescent="0.25">
      <c r="A2" s="136" t="s">
        <v>362</v>
      </c>
      <c r="B2" s="149"/>
      <c r="C2" s="149"/>
      <c r="D2" s="138"/>
      <c r="E2" s="137" t="s">
        <v>363</v>
      </c>
      <c r="F2" s="150"/>
      <c r="G2" s="148"/>
    </row>
    <row r="3" spans="1:7" ht="12.6" customHeight="1" x14ac:dyDescent="0.2">
      <c r="A3" s="129" t="s">
        <v>364</v>
      </c>
      <c r="B3" s="429">
        <v>238.16</v>
      </c>
      <c r="C3" s="429">
        <v>727.8</v>
      </c>
      <c r="D3" s="151"/>
      <c r="E3" s="138" t="s">
        <v>364</v>
      </c>
      <c r="F3" s="429">
        <f>B3</f>
        <v>238.16</v>
      </c>
      <c r="G3" s="148"/>
    </row>
    <row r="4" spans="1:7" ht="12.6" customHeight="1" x14ac:dyDescent="0.2">
      <c r="A4" s="139" t="s">
        <v>365</v>
      </c>
      <c r="B4" s="429">
        <v>115.88</v>
      </c>
      <c r="C4" s="429">
        <v>3.31</v>
      </c>
      <c r="D4" s="151"/>
      <c r="E4" s="138" t="s">
        <v>365</v>
      </c>
      <c r="F4" s="429">
        <f>B4</f>
        <v>115.88</v>
      </c>
      <c r="G4" s="148"/>
    </row>
    <row r="5" spans="1:7" ht="12.6" customHeight="1" x14ac:dyDescent="0.2">
      <c r="A5" s="140" t="s">
        <v>366</v>
      </c>
      <c r="B5" s="430">
        <v>354.04</v>
      </c>
      <c r="C5" s="430">
        <v>731.11</v>
      </c>
      <c r="D5" s="151"/>
      <c r="E5" s="138" t="s">
        <v>367</v>
      </c>
      <c r="F5" s="429">
        <f>B7</f>
        <v>628.65</v>
      </c>
      <c r="G5" s="148"/>
    </row>
    <row r="6" spans="1:7" ht="12.6" customHeight="1" x14ac:dyDescent="0.2">
      <c r="A6" s="140" t="s">
        <v>368</v>
      </c>
      <c r="B6" s="429"/>
      <c r="C6" s="429"/>
      <c r="D6" s="152"/>
      <c r="E6" s="138" t="s">
        <v>369</v>
      </c>
      <c r="F6" s="429">
        <f>B8</f>
        <v>-18.03</v>
      </c>
      <c r="G6" s="148"/>
    </row>
    <row r="7" spans="1:7" ht="12.6" customHeight="1" x14ac:dyDescent="0.2">
      <c r="A7" s="139" t="s">
        <v>367</v>
      </c>
      <c r="B7" s="429">
        <v>628.65</v>
      </c>
      <c r="C7" s="429">
        <v>530.78</v>
      </c>
      <c r="D7" s="152"/>
      <c r="E7" s="138" t="s">
        <v>370</v>
      </c>
      <c r="F7" s="429">
        <f>B10</f>
        <v>1364.32</v>
      </c>
      <c r="G7" s="148"/>
    </row>
    <row r="8" spans="1:7" ht="12.6" customHeight="1" x14ac:dyDescent="0.2">
      <c r="A8" s="139" t="s">
        <v>369</v>
      </c>
      <c r="B8" s="429">
        <v>-18.03</v>
      </c>
      <c r="C8" s="429">
        <v>-23.46</v>
      </c>
      <c r="D8" s="152"/>
      <c r="E8" s="138" t="s">
        <v>371</v>
      </c>
      <c r="F8" s="429">
        <f>B11</f>
        <v>-32.4</v>
      </c>
      <c r="G8" s="148"/>
    </row>
    <row r="9" spans="1:7" ht="12.6" customHeight="1" x14ac:dyDescent="0.2">
      <c r="A9" s="140" t="s">
        <v>372</v>
      </c>
      <c r="B9" s="429"/>
      <c r="C9" s="429"/>
      <c r="D9" s="152"/>
      <c r="E9" s="138" t="s">
        <v>373</v>
      </c>
      <c r="F9" s="429">
        <f>B13</f>
        <v>-3.85</v>
      </c>
      <c r="G9" s="148"/>
    </row>
    <row r="10" spans="1:7" ht="12.6" customHeight="1" x14ac:dyDescent="0.2">
      <c r="A10" s="129" t="s">
        <v>370</v>
      </c>
      <c r="B10" s="429">
        <v>1364.32</v>
      </c>
      <c r="C10" s="429">
        <v>1196.03</v>
      </c>
      <c r="D10" s="152"/>
      <c r="E10" s="138" t="s">
        <v>374</v>
      </c>
      <c r="F10" s="429">
        <f>B14</f>
        <v>2.1</v>
      </c>
      <c r="G10" s="148"/>
    </row>
    <row r="11" spans="1:7" ht="12.6" customHeight="1" x14ac:dyDescent="0.2">
      <c r="A11" s="129" t="s">
        <v>371</v>
      </c>
      <c r="B11" s="429">
        <v>-32.4</v>
      </c>
      <c r="C11" s="429">
        <v>-209.73</v>
      </c>
      <c r="D11" s="152"/>
      <c r="E11" s="138" t="s">
        <v>375</v>
      </c>
      <c r="F11" s="429">
        <f>B16</f>
        <v>0.17</v>
      </c>
      <c r="G11" s="148"/>
    </row>
    <row r="12" spans="1:7" ht="12.6" customHeight="1" x14ac:dyDescent="0.2">
      <c r="A12" s="129" t="s">
        <v>376</v>
      </c>
      <c r="B12" s="429">
        <v>-119.78</v>
      </c>
      <c r="C12" s="429">
        <v>15.41</v>
      </c>
      <c r="D12" s="152"/>
      <c r="E12" s="138" t="s">
        <v>377</v>
      </c>
      <c r="F12" s="429">
        <f>B17</f>
        <v>77.180000000000007</v>
      </c>
      <c r="G12" s="148"/>
    </row>
    <row r="13" spans="1:7" ht="12.6" customHeight="1" x14ac:dyDescent="0.2">
      <c r="A13" s="129" t="s">
        <v>373</v>
      </c>
      <c r="B13" s="429">
        <v>-3.85</v>
      </c>
      <c r="C13" s="429">
        <v>-21.01</v>
      </c>
      <c r="D13" s="152"/>
      <c r="E13" s="138" t="s">
        <v>376</v>
      </c>
      <c r="F13" s="429">
        <f>B12</f>
        <v>-119.78</v>
      </c>
      <c r="G13" s="148"/>
    </row>
    <row r="14" spans="1:7" ht="12.6" customHeight="1" x14ac:dyDescent="0.2">
      <c r="A14" s="129" t="s">
        <v>374</v>
      </c>
      <c r="B14" s="429">
        <v>2.1</v>
      </c>
      <c r="C14" s="429">
        <v>-0.61</v>
      </c>
      <c r="D14" s="152"/>
      <c r="E14" s="141" t="s">
        <v>99</v>
      </c>
      <c r="F14" s="430">
        <f>SUM(F3:F13)</f>
        <v>2252.3999999999996</v>
      </c>
      <c r="G14" s="148"/>
    </row>
    <row r="15" spans="1:7" ht="12.6" customHeight="1" x14ac:dyDescent="0.2">
      <c r="A15" s="129" t="s">
        <v>378</v>
      </c>
      <c r="B15" s="429">
        <v>29.38</v>
      </c>
      <c r="C15" s="429">
        <v>16.78</v>
      </c>
      <c r="D15" s="152"/>
      <c r="E15" s="138" t="s">
        <v>379</v>
      </c>
      <c r="F15" s="429">
        <f>B31</f>
        <v>-271.62</v>
      </c>
      <c r="G15" s="148"/>
    </row>
    <row r="16" spans="1:7" ht="12.6" customHeight="1" x14ac:dyDescent="0.2">
      <c r="A16" s="142" t="s">
        <v>380</v>
      </c>
      <c r="B16" s="429">
        <v>0.17</v>
      </c>
      <c r="C16" s="429">
        <v>39.44</v>
      </c>
      <c r="D16" s="152"/>
      <c r="E16" s="138" t="s">
        <v>381</v>
      </c>
      <c r="F16" s="429">
        <f>B32</f>
        <v>0.24</v>
      </c>
      <c r="G16" s="148"/>
    </row>
    <row r="17" spans="1:7" ht="12.6" customHeight="1" x14ac:dyDescent="0.2">
      <c r="A17" s="142" t="s">
        <v>382</v>
      </c>
      <c r="B17" s="429">
        <v>77.180000000000007</v>
      </c>
      <c r="C17" s="429">
        <v>-619.73</v>
      </c>
      <c r="D17" s="152"/>
      <c r="E17" s="138" t="s">
        <v>383</v>
      </c>
      <c r="F17" s="429">
        <f>B33</f>
        <v>-799.52</v>
      </c>
      <c r="G17" s="148"/>
    </row>
    <row r="18" spans="1:7" ht="12.6" customHeight="1" x14ac:dyDescent="0.2">
      <c r="A18" s="142" t="s">
        <v>384</v>
      </c>
      <c r="B18" s="429">
        <v>-14.13</v>
      </c>
      <c r="C18" s="429">
        <v>-4.54</v>
      </c>
      <c r="D18" s="152"/>
      <c r="E18" s="138" t="s">
        <v>385</v>
      </c>
      <c r="F18" s="429">
        <f>B34</f>
        <v>21.24</v>
      </c>
      <c r="G18" s="148"/>
    </row>
    <row r="19" spans="1:7" ht="12.6" customHeight="1" x14ac:dyDescent="0.2">
      <c r="A19" s="128" t="s">
        <v>386</v>
      </c>
      <c r="B19" s="430">
        <f>SUM(B6:B18)</f>
        <v>1913.6100000000001</v>
      </c>
      <c r="C19" s="430">
        <f>SUM(C6:C18)</f>
        <v>919.36000000000013</v>
      </c>
      <c r="D19" s="152"/>
      <c r="E19" s="138" t="s">
        <v>387</v>
      </c>
      <c r="F19" s="429">
        <v>0</v>
      </c>
      <c r="G19" s="148"/>
    </row>
    <row r="20" spans="1:7" ht="12.6" customHeight="1" x14ac:dyDescent="0.2">
      <c r="A20" s="139" t="s">
        <v>388</v>
      </c>
      <c r="B20" s="429">
        <v>-104.13</v>
      </c>
      <c r="C20" s="429">
        <v>-92.68</v>
      </c>
      <c r="D20" s="138"/>
      <c r="E20" s="141" t="s">
        <v>389</v>
      </c>
      <c r="F20" s="430">
        <f>SUM(F15:F19)</f>
        <v>-1049.6600000000001</v>
      </c>
      <c r="G20" s="148"/>
    </row>
    <row r="21" spans="1:7" ht="12.6" customHeight="1" x14ac:dyDescent="0.2">
      <c r="A21" s="139" t="s">
        <v>390</v>
      </c>
      <c r="B21" s="429">
        <v>4.83</v>
      </c>
      <c r="C21" s="429">
        <v>9.4499999999999993</v>
      </c>
      <c r="D21" s="138"/>
      <c r="E21" s="138" t="s">
        <v>388</v>
      </c>
      <c r="F21" s="429">
        <f>B20</f>
        <v>-104.13</v>
      </c>
      <c r="G21" s="148"/>
    </row>
    <row r="22" spans="1:7" ht="12.6" customHeight="1" x14ac:dyDescent="0.2">
      <c r="A22" s="139" t="s">
        <v>391</v>
      </c>
      <c r="B22" s="429">
        <v>-37.11</v>
      </c>
      <c r="C22" s="429">
        <v>6.41</v>
      </c>
      <c r="D22" s="138"/>
      <c r="E22" s="138" t="s">
        <v>390</v>
      </c>
      <c r="F22" s="429">
        <f>B21</f>
        <v>4.83</v>
      </c>
      <c r="G22" s="148"/>
    </row>
    <row r="23" spans="1:7" ht="12.6" customHeight="1" x14ac:dyDescent="0.2">
      <c r="A23" s="128" t="s">
        <v>392</v>
      </c>
      <c r="B23" s="430">
        <f>SUM(B20:B22)</f>
        <v>-136.41</v>
      </c>
      <c r="C23" s="430">
        <f>SUM(C20:C22)</f>
        <v>-76.820000000000007</v>
      </c>
      <c r="D23" s="138"/>
      <c r="E23" s="138" t="s">
        <v>391</v>
      </c>
      <c r="F23" s="429">
        <f>B22</f>
        <v>-37.11</v>
      </c>
      <c r="G23" s="148"/>
    </row>
    <row r="24" spans="1:7" ht="12.6" customHeight="1" x14ac:dyDescent="0.2">
      <c r="A24" s="129" t="s">
        <v>393</v>
      </c>
      <c r="B24" s="429">
        <v>-538.61</v>
      </c>
      <c r="C24" s="429">
        <v>-495.17</v>
      </c>
      <c r="D24" s="138"/>
      <c r="E24" s="138" t="s">
        <v>378</v>
      </c>
      <c r="F24" s="429">
        <f>B15</f>
        <v>29.38</v>
      </c>
      <c r="G24" s="148"/>
    </row>
    <row r="25" spans="1:7" ht="12.6" customHeight="1" x14ac:dyDescent="0.2">
      <c r="A25" s="129" t="s">
        <v>394</v>
      </c>
      <c r="B25" s="429">
        <v>8.26</v>
      </c>
      <c r="C25" s="429">
        <v>4.29</v>
      </c>
      <c r="D25" s="138"/>
      <c r="E25" s="138" t="s">
        <v>395</v>
      </c>
      <c r="F25" s="429">
        <f>B18</f>
        <v>-14.13</v>
      </c>
      <c r="G25" s="148"/>
    </row>
    <row r="26" spans="1:7" ht="12.6" customHeight="1" x14ac:dyDescent="0.2">
      <c r="A26" s="129" t="s">
        <v>396</v>
      </c>
      <c r="B26" s="429">
        <v>-316.49</v>
      </c>
      <c r="C26" s="429">
        <v>-127.2</v>
      </c>
      <c r="D26" s="138"/>
      <c r="E26" s="141" t="s">
        <v>397</v>
      </c>
      <c r="F26" s="430">
        <f>SUM(F21:F25)</f>
        <v>-121.16</v>
      </c>
      <c r="G26" s="148"/>
    </row>
    <row r="27" spans="1:7" ht="12.6" customHeight="1" x14ac:dyDescent="0.2">
      <c r="A27" s="140" t="s">
        <v>398</v>
      </c>
      <c r="B27" s="430">
        <f>B5+B19+B23+B25+B24+B26</f>
        <v>1284.4000000000003</v>
      </c>
      <c r="C27" s="430">
        <f>C5+C19+C23+C25+C24+C26</f>
        <v>955.57000000000016</v>
      </c>
      <c r="D27" s="151"/>
      <c r="E27" s="141" t="s">
        <v>399</v>
      </c>
      <c r="F27" s="430">
        <f>F14+F20+F26</f>
        <v>1081.5799999999995</v>
      </c>
      <c r="G27" s="148"/>
    </row>
    <row r="28" spans="1:7" ht="12.6" customHeight="1" x14ac:dyDescent="0.2">
      <c r="A28" s="140" t="s">
        <v>400</v>
      </c>
      <c r="B28" s="429"/>
      <c r="C28" s="429"/>
      <c r="D28" s="138"/>
      <c r="E28" s="138" t="s">
        <v>396</v>
      </c>
      <c r="F28" s="429">
        <f>B26</f>
        <v>-316.49</v>
      </c>
      <c r="G28" s="148"/>
    </row>
    <row r="29" spans="1:7" ht="12.6" customHeight="1" x14ac:dyDescent="0.2">
      <c r="A29" s="139" t="s">
        <v>401</v>
      </c>
      <c r="B29" s="429">
        <v>-282.52</v>
      </c>
      <c r="C29" s="429">
        <v>-2000.07</v>
      </c>
      <c r="D29" s="138"/>
      <c r="E29" s="141" t="s">
        <v>402</v>
      </c>
      <c r="F29" s="430">
        <f>SUM(F27:F28)</f>
        <v>765.08999999999946</v>
      </c>
      <c r="G29" s="148"/>
    </row>
    <row r="30" spans="1:7" ht="12.6" customHeight="1" x14ac:dyDescent="0.2">
      <c r="A30" s="129" t="s">
        <v>403</v>
      </c>
      <c r="B30" s="429">
        <v>0</v>
      </c>
      <c r="C30" s="429">
        <v>0</v>
      </c>
      <c r="D30" s="138"/>
      <c r="E30" s="138" t="s">
        <v>393</v>
      </c>
      <c r="F30" s="429">
        <f>B24</f>
        <v>-538.61</v>
      </c>
      <c r="G30" s="148"/>
    </row>
    <row r="31" spans="1:7" ht="12.6" customHeight="1" x14ac:dyDescent="0.2">
      <c r="A31" s="139" t="s">
        <v>379</v>
      </c>
      <c r="B31" s="429">
        <v>-271.62</v>
      </c>
      <c r="C31" s="429">
        <v>-135.07</v>
      </c>
      <c r="D31" s="138"/>
      <c r="E31" s="138" t="s">
        <v>394</v>
      </c>
      <c r="F31" s="429">
        <f>B25</f>
        <v>8.26</v>
      </c>
      <c r="G31" s="148"/>
    </row>
    <row r="32" spans="1:7" ht="12.6" customHeight="1" x14ac:dyDescent="0.2">
      <c r="A32" s="139" t="s">
        <v>381</v>
      </c>
      <c r="B32" s="429">
        <v>0.24</v>
      </c>
      <c r="C32" s="429">
        <v>0</v>
      </c>
      <c r="D32" s="138"/>
      <c r="E32" s="143" t="s">
        <v>404</v>
      </c>
      <c r="F32" s="434">
        <v>-157.35</v>
      </c>
      <c r="G32" s="148"/>
    </row>
    <row r="33" spans="1:7" ht="12.6" customHeight="1" x14ac:dyDescent="0.2">
      <c r="A33" s="139" t="s">
        <v>383</v>
      </c>
      <c r="B33" s="429">
        <v>-799.52</v>
      </c>
      <c r="C33" s="429">
        <v>-740.45</v>
      </c>
      <c r="D33" s="138"/>
      <c r="E33" s="141" t="s">
        <v>405</v>
      </c>
      <c r="F33" s="430">
        <f>SUM(F29:F32)</f>
        <v>77.389999999999446</v>
      </c>
      <c r="G33" s="148"/>
    </row>
    <row r="34" spans="1:7" ht="12.6" customHeight="1" x14ac:dyDescent="0.2">
      <c r="A34" s="139" t="s">
        <v>385</v>
      </c>
      <c r="B34" s="429">
        <v>21.24</v>
      </c>
      <c r="C34" s="429">
        <v>10.83</v>
      </c>
      <c r="D34" s="138"/>
      <c r="E34" s="143" t="s">
        <v>406</v>
      </c>
      <c r="F34" s="434">
        <v>87.61</v>
      </c>
      <c r="G34" s="148"/>
    </row>
    <row r="35" spans="1:7" ht="12.6" customHeight="1" x14ac:dyDescent="0.2">
      <c r="A35" s="139" t="s">
        <v>407</v>
      </c>
      <c r="B35" s="429">
        <v>0</v>
      </c>
      <c r="C35" s="429">
        <v>0</v>
      </c>
      <c r="D35" s="138"/>
      <c r="E35" s="138" t="s">
        <v>408</v>
      </c>
      <c r="F35" s="429">
        <f>B49</f>
        <v>-3.8</v>
      </c>
      <c r="G35" s="148"/>
    </row>
    <row r="36" spans="1:7" ht="12.6" customHeight="1" x14ac:dyDescent="0.2">
      <c r="A36" s="139" t="s">
        <v>409</v>
      </c>
      <c r="B36" s="432">
        <v>-3.04</v>
      </c>
      <c r="C36" s="429">
        <v>0</v>
      </c>
      <c r="D36" s="138"/>
      <c r="E36" s="144" t="s">
        <v>410</v>
      </c>
      <c r="F36" s="431">
        <f>SUM(F33:F35)</f>
        <v>161.19999999999942</v>
      </c>
      <c r="G36" s="148"/>
    </row>
    <row r="37" spans="1:7" ht="13.5" customHeight="1" x14ac:dyDescent="0.2">
      <c r="A37" s="145" t="s">
        <v>411</v>
      </c>
      <c r="B37" s="429">
        <v>151.56</v>
      </c>
      <c r="C37" s="429">
        <v>-6.93</v>
      </c>
      <c r="D37" s="148"/>
      <c r="E37" s="444" t="s">
        <v>443</v>
      </c>
      <c r="F37" s="439">
        <v>-9.67</v>
      </c>
      <c r="G37" s="134"/>
    </row>
    <row r="38" spans="1:7" ht="12.6" customHeight="1" x14ac:dyDescent="0.2">
      <c r="A38" s="139" t="s">
        <v>412</v>
      </c>
      <c r="B38" s="429">
        <v>10.27</v>
      </c>
      <c r="C38" s="429">
        <v>12.96</v>
      </c>
      <c r="D38" s="148"/>
      <c r="E38" s="144" t="s">
        <v>242</v>
      </c>
      <c r="F38" s="440">
        <f>F36-F37</f>
        <v>170.86999999999941</v>
      </c>
      <c r="G38" s="134"/>
    </row>
    <row r="39" spans="1:7" ht="12.6" customHeight="1" x14ac:dyDescent="0.2">
      <c r="A39" s="139" t="s">
        <v>413</v>
      </c>
      <c r="B39" s="429">
        <v>68.98</v>
      </c>
      <c r="C39" s="429">
        <v>155.56</v>
      </c>
      <c r="D39" s="148"/>
      <c r="E39" s="146"/>
      <c r="F39" s="147"/>
      <c r="G39" s="134"/>
    </row>
    <row r="40" spans="1:7" ht="13.35" customHeight="1" x14ac:dyDescent="0.2">
      <c r="A40" s="140" t="s">
        <v>414</v>
      </c>
      <c r="B40" s="433">
        <f>SUM(B29:B39)</f>
        <v>-1104.4100000000001</v>
      </c>
      <c r="C40" s="430">
        <f>SUM(C29:C39)</f>
        <v>-2703.17</v>
      </c>
      <c r="D40" s="153"/>
      <c r="G40" s="134"/>
    </row>
    <row r="41" spans="1:7" ht="12.6" customHeight="1" x14ac:dyDescent="0.2">
      <c r="A41" s="140" t="s">
        <v>415</v>
      </c>
      <c r="B41" s="430"/>
      <c r="C41" s="430"/>
      <c r="D41" s="148"/>
      <c r="E41" s="134"/>
      <c r="F41" s="134"/>
      <c r="G41" s="134"/>
    </row>
    <row r="42" spans="1:7" ht="12.6" hidden="1" customHeight="1" x14ac:dyDescent="0.2">
      <c r="A42" s="139"/>
      <c r="B42" s="429"/>
      <c r="C42" s="429"/>
      <c r="D42" s="148"/>
      <c r="E42" s="134"/>
      <c r="F42" s="134"/>
      <c r="G42" s="134"/>
    </row>
    <row r="43" spans="1:7" ht="12.6" customHeight="1" x14ac:dyDescent="0.2">
      <c r="A43" s="139" t="s">
        <v>416</v>
      </c>
      <c r="B43" s="429">
        <v>1570.39</v>
      </c>
      <c r="C43" s="429">
        <v>3112.92</v>
      </c>
      <c r="D43" s="148"/>
      <c r="E43" s="134"/>
      <c r="F43" s="134"/>
      <c r="G43" s="134"/>
    </row>
    <row r="44" spans="1:7" ht="12.6" customHeight="1" x14ac:dyDescent="0.2">
      <c r="A44" s="139" t="s">
        <v>417</v>
      </c>
      <c r="B44" s="429">
        <v>-2284.33</v>
      </c>
      <c r="C44" s="429">
        <v>-1279.5</v>
      </c>
      <c r="D44" s="148"/>
      <c r="E44" s="134"/>
      <c r="F44" s="134"/>
      <c r="G44" s="134"/>
    </row>
    <row r="45" spans="1:7" ht="12.6" customHeight="1" x14ac:dyDescent="0.2">
      <c r="A45" s="139" t="s">
        <v>418</v>
      </c>
      <c r="B45" s="429">
        <v>0</v>
      </c>
      <c r="C45" s="429">
        <v>0</v>
      </c>
      <c r="D45" s="148"/>
      <c r="E45" s="134"/>
      <c r="F45" s="134"/>
      <c r="G45" s="134"/>
    </row>
    <row r="46" spans="1:7" ht="12.6" customHeight="1" x14ac:dyDescent="0.2">
      <c r="A46" s="139" t="s">
        <v>419</v>
      </c>
      <c r="B46" s="429">
        <v>716.81</v>
      </c>
      <c r="C46" s="429">
        <v>0</v>
      </c>
      <c r="D46" s="148"/>
      <c r="E46" s="134"/>
      <c r="F46" s="134"/>
      <c r="G46" s="134"/>
    </row>
    <row r="47" spans="1:7" ht="12.6" customHeight="1" x14ac:dyDescent="0.2">
      <c r="A47" s="139" t="s">
        <v>420</v>
      </c>
      <c r="B47" s="429">
        <v>0</v>
      </c>
      <c r="C47" s="429">
        <v>-50.23</v>
      </c>
      <c r="D47" s="148"/>
      <c r="E47" s="134"/>
      <c r="F47" s="134"/>
      <c r="G47" s="134"/>
    </row>
    <row r="48" spans="1:7" ht="12.6" customHeight="1" x14ac:dyDescent="0.2">
      <c r="A48" s="139" t="s">
        <v>421</v>
      </c>
      <c r="B48" s="429">
        <v>0</v>
      </c>
      <c r="C48" s="429">
        <v>0</v>
      </c>
      <c r="D48" s="148"/>
      <c r="E48" s="134"/>
      <c r="F48" s="134"/>
      <c r="G48" s="134"/>
    </row>
    <row r="49" spans="1:7" ht="12.6" customHeight="1" x14ac:dyDescent="0.2">
      <c r="A49" s="139" t="s">
        <v>408</v>
      </c>
      <c r="B49" s="429">
        <v>-3.8</v>
      </c>
      <c r="C49" s="429">
        <v>-5.92</v>
      </c>
      <c r="D49" s="148"/>
      <c r="E49" s="134"/>
      <c r="F49" s="134"/>
      <c r="G49" s="134"/>
    </row>
    <row r="50" spans="1:7" ht="12.6" hidden="1" customHeight="1" x14ac:dyDescent="0.2">
      <c r="A50" s="139"/>
      <c r="B50" s="429"/>
      <c r="C50" s="429"/>
      <c r="D50" s="148"/>
      <c r="E50" s="134"/>
      <c r="F50" s="134"/>
      <c r="G50" s="134"/>
    </row>
    <row r="51" spans="1:7" ht="12.6" customHeight="1" x14ac:dyDescent="0.2">
      <c r="A51" s="128" t="s">
        <v>422</v>
      </c>
      <c r="B51" s="433">
        <f>SUM(B41:B49)</f>
        <v>-0.92999999999988159</v>
      </c>
      <c r="C51" s="430">
        <f>SUM(C41:C49)</f>
        <v>1777.27</v>
      </c>
      <c r="D51" s="153"/>
      <c r="E51" s="134"/>
      <c r="F51" s="134"/>
      <c r="G51" s="134"/>
    </row>
    <row r="52" spans="1:7" ht="12.6" customHeight="1" x14ac:dyDescent="0.2">
      <c r="A52" s="129" t="s">
        <v>423</v>
      </c>
      <c r="B52" s="429">
        <v>-10.84</v>
      </c>
      <c r="C52" s="432">
        <v>-9.61</v>
      </c>
      <c r="D52" s="148"/>
      <c r="E52" s="134"/>
      <c r="F52" s="134"/>
      <c r="G52" s="134"/>
    </row>
    <row r="53" spans="1:7" ht="12.6" customHeight="1" x14ac:dyDescent="0.2">
      <c r="A53" s="128" t="s">
        <v>424</v>
      </c>
      <c r="B53" s="430">
        <f>B27+B40+B51+B52</f>
        <v>168.22000000000034</v>
      </c>
      <c r="C53" s="430">
        <f>C27+C40+C51+C52</f>
        <v>20.060000000000073</v>
      </c>
      <c r="D53" s="153"/>
      <c r="E53" s="134"/>
      <c r="F53" s="134"/>
      <c r="G53" s="134"/>
    </row>
    <row r="54" spans="1:7" ht="12.6" customHeight="1" x14ac:dyDescent="0.2">
      <c r="A54" s="129" t="s">
        <v>425</v>
      </c>
      <c r="B54" s="429">
        <v>895.07</v>
      </c>
      <c r="C54" s="429">
        <v>874.55</v>
      </c>
      <c r="D54" s="153"/>
      <c r="E54" s="134"/>
      <c r="F54" s="134"/>
      <c r="G54" s="134"/>
    </row>
    <row r="55" spans="1:7" ht="12.6" customHeight="1" x14ac:dyDescent="0.2">
      <c r="A55" s="129" t="s">
        <v>426</v>
      </c>
      <c r="B55" s="429">
        <v>-24.01</v>
      </c>
      <c r="C55" s="429">
        <v>0</v>
      </c>
      <c r="D55" s="153"/>
      <c r="E55" s="134"/>
      <c r="F55" s="134"/>
      <c r="G55" s="134"/>
    </row>
    <row r="56" spans="1:7" ht="13.35" customHeight="1" x14ac:dyDescent="0.2">
      <c r="A56" s="130" t="s">
        <v>427</v>
      </c>
      <c r="B56" s="431">
        <f>B53+B54+B55</f>
        <v>1039.2800000000004</v>
      </c>
      <c r="C56" s="431">
        <f>C53+C54+C55</f>
        <v>894.61</v>
      </c>
      <c r="D56" s="153"/>
      <c r="E56" s="134"/>
      <c r="F56" s="134"/>
      <c r="G56" s="134"/>
    </row>
    <row r="57" spans="1:7" ht="12.6" customHeight="1" x14ac:dyDescent="0.2">
      <c r="A57" s="458" t="s">
        <v>450</v>
      </c>
      <c r="B57" s="131"/>
      <c r="C57" s="131"/>
      <c r="D57" s="134"/>
      <c r="E57" s="134"/>
      <c r="F57" s="134"/>
      <c r="G57" s="134"/>
    </row>
    <row r="58" spans="1:7" ht="12.6" customHeight="1" x14ac:dyDescent="0.2">
      <c r="A58" s="134"/>
      <c r="B58" s="134"/>
      <c r="C58" s="154"/>
      <c r="D58" s="134"/>
      <c r="E58" s="134"/>
      <c r="F58" s="134"/>
      <c r="G58" s="134"/>
    </row>
    <row r="59" spans="1:7" ht="12.6" customHeight="1" x14ac:dyDescent="0.2">
      <c r="A59" s="134"/>
      <c r="B59" s="134"/>
      <c r="C59" s="154"/>
      <c r="D59" s="134"/>
      <c r="E59" s="134"/>
      <c r="F59" s="134"/>
      <c r="G59" s="134"/>
    </row>
  </sheetData>
  <pageMargins left="0.75" right="0.75" top="1" bottom="1" header="0.5" footer="0.5"/>
  <ignoredErrors>
    <ignoredError sqref="B19:C19"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showGridLines="0" zoomScaleNormal="100" workbookViewId="0">
      <pane xSplit="2" ySplit="2" topLeftCell="C3" activePane="bottomRight" state="frozen"/>
      <selection pane="topRight"/>
      <selection pane="bottomLeft"/>
      <selection pane="bottomRight" sqref="A1:B1"/>
    </sheetView>
  </sheetViews>
  <sheetFormatPr defaultColWidth="13.7109375" defaultRowHeight="12.75" x14ac:dyDescent="0.2"/>
  <cols>
    <col min="1" max="1" width="3.42578125" customWidth="1"/>
    <col min="2" max="2" width="54.42578125" customWidth="1"/>
    <col min="3" max="25" width="9.140625" customWidth="1"/>
  </cols>
  <sheetData>
    <row r="1" spans="1:17" ht="15.75" customHeight="1" x14ac:dyDescent="0.2">
      <c r="A1" s="462" t="s">
        <v>12</v>
      </c>
      <c r="B1" s="462"/>
      <c r="C1" s="223" t="s">
        <v>13</v>
      </c>
      <c r="D1" s="223" t="s">
        <v>14</v>
      </c>
      <c r="E1" s="223" t="s">
        <v>15</v>
      </c>
      <c r="F1" s="223" t="s">
        <v>16</v>
      </c>
      <c r="G1" s="223" t="s">
        <v>17</v>
      </c>
      <c r="H1" s="223" t="s">
        <v>18</v>
      </c>
      <c r="I1" s="223" t="s">
        <v>19</v>
      </c>
      <c r="J1" s="223" t="s">
        <v>20</v>
      </c>
      <c r="K1" s="223" t="s">
        <v>21</v>
      </c>
      <c r="L1" s="223" t="s">
        <v>22</v>
      </c>
      <c r="M1" s="223" t="s">
        <v>23</v>
      </c>
      <c r="N1" s="223" t="s">
        <v>24</v>
      </c>
      <c r="O1" s="223" t="s">
        <v>25</v>
      </c>
      <c r="P1" s="223" t="s">
        <v>26</v>
      </c>
      <c r="Q1" s="223" t="s">
        <v>27</v>
      </c>
    </row>
    <row r="2" spans="1:17" ht="15.75" customHeight="1" x14ac:dyDescent="0.2">
      <c r="M2" s="155"/>
      <c r="N2" s="155"/>
      <c r="O2" s="155"/>
      <c r="P2" s="6"/>
      <c r="Q2" s="7"/>
    </row>
    <row r="3" spans="1:17" ht="15.75" customHeight="1" x14ac:dyDescent="0.2">
      <c r="A3" s="463" t="s">
        <v>28</v>
      </c>
      <c r="B3" s="463"/>
      <c r="C3" s="156"/>
      <c r="D3" s="156"/>
      <c r="E3" s="156"/>
      <c r="F3" s="156"/>
      <c r="G3" s="156"/>
      <c r="H3" s="156"/>
      <c r="I3" s="156"/>
      <c r="J3" s="156"/>
      <c r="K3" s="156"/>
      <c r="L3" s="156"/>
      <c r="M3" s="156"/>
      <c r="N3" s="157"/>
      <c r="O3" s="157"/>
      <c r="P3" s="9"/>
      <c r="Q3" s="9"/>
    </row>
    <row r="4" spans="1:17" ht="15.75" customHeight="1" x14ac:dyDescent="0.2">
      <c r="A4" s="464" t="s">
        <v>29</v>
      </c>
      <c r="B4" s="464"/>
      <c r="C4" s="158">
        <v>24154</v>
      </c>
      <c r="D4" s="158">
        <v>22922</v>
      </c>
      <c r="E4" s="158">
        <v>24227</v>
      </c>
      <c r="F4" s="158">
        <v>25698</v>
      </c>
      <c r="G4" s="159">
        <v>25698</v>
      </c>
      <c r="H4" s="158">
        <v>26396</v>
      </c>
      <c r="I4" s="158">
        <v>26652</v>
      </c>
      <c r="J4" s="158">
        <v>27406</v>
      </c>
      <c r="K4" s="158">
        <v>39802</v>
      </c>
      <c r="L4" s="159">
        <v>39802</v>
      </c>
      <c r="M4" s="158">
        <v>39956</v>
      </c>
      <c r="N4" s="160">
        <v>39855</v>
      </c>
      <c r="O4" s="160">
        <v>40014</v>
      </c>
      <c r="P4" s="158">
        <v>40576</v>
      </c>
      <c r="Q4" s="159">
        <v>40576</v>
      </c>
    </row>
    <row r="5" spans="1:17" ht="15.75" customHeight="1" x14ac:dyDescent="0.2">
      <c r="A5" s="161"/>
      <c r="B5" s="162" t="s">
        <v>30</v>
      </c>
      <c r="C5" s="163">
        <v>23091</v>
      </c>
      <c r="D5" s="163">
        <v>21899</v>
      </c>
      <c r="E5" s="163">
        <v>23140</v>
      </c>
      <c r="F5" s="163">
        <v>24612</v>
      </c>
      <c r="G5" s="164">
        <v>24612</v>
      </c>
      <c r="H5" s="163">
        <v>25295</v>
      </c>
      <c r="I5" s="163">
        <v>25497</v>
      </c>
      <c r="J5" s="163">
        <v>26174</v>
      </c>
      <c r="K5" s="163">
        <v>38147</v>
      </c>
      <c r="L5" s="164">
        <v>38147</v>
      </c>
      <c r="M5" s="163">
        <v>38176</v>
      </c>
      <c r="N5" s="163">
        <v>38037</v>
      </c>
      <c r="O5" s="163">
        <v>38358</v>
      </c>
      <c r="P5" s="163">
        <v>38878</v>
      </c>
      <c r="Q5" s="164">
        <v>38878</v>
      </c>
    </row>
    <row r="6" spans="1:17" ht="15.75" customHeight="1" x14ac:dyDescent="0.2">
      <c r="A6" s="161"/>
      <c r="B6" s="162" t="s">
        <v>31</v>
      </c>
      <c r="C6" s="163">
        <v>9284</v>
      </c>
      <c r="D6" s="163">
        <v>9050</v>
      </c>
      <c r="E6" s="163">
        <v>10231</v>
      </c>
      <c r="F6" s="163">
        <v>11517</v>
      </c>
      <c r="G6" s="164">
        <v>11517</v>
      </c>
      <c r="H6" s="163">
        <v>11948</v>
      </c>
      <c r="I6" s="163">
        <v>12420</v>
      </c>
      <c r="J6" s="163">
        <v>13358</v>
      </c>
      <c r="K6" s="163">
        <v>19046</v>
      </c>
      <c r="L6" s="164">
        <v>19046</v>
      </c>
      <c r="M6" s="163">
        <v>19282</v>
      </c>
      <c r="N6" s="163">
        <v>19134</v>
      </c>
      <c r="O6" s="163">
        <v>19806</v>
      </c>
      <c r="P6" s="163">
        <v>20886</v>
      </c>
      <c r="Q6" s="164">
        <v>20886</v>
      </c>
    </row>
    <row r="7" spans="1:17" ht="15.75" customHeight="1" x14ac:dyDescent="0.2">
      <c r="A7" s="161"/>
      <c r="B7" s="162" t="s">
        <v>32</v>
      </c>
      <c r="C7" s="163">
        <v>3915</v>
      </c>
      <c r="D7" s="163">
        <v>3553</v>
      </c>
      <c r="E7" s="163">
        <v>3667</v>
      </c>
      <c r="F7" s="163">
        <v>3787</v>
      </c>
      <c r="G7" s="164">
        <v>3787</v>
      </c>
      <c r="H7" s="163">
        <v>3914</v>
      </c>
      <c r="I7" s="163">
        <v>4186</v>
      </c>
      <c r="J7" s="163">
        <v>4501</v>
      </c>
      <c r="K7" s="163">
        <v>5615</v>
      </c>
      <c r="L7" s="164">
        <v>5615</v>
      </c>
      <c r="M7" s="163">
        <v>5935</v>
      </c>
      <c r="N7" s="165">
        <v>6161</v>
      </c>
      <c r="O7" s="165">
        <v>6155</v>
      </c>
      <c r="P7" s="163">
        <v>6382</v>
      </c>
      <c r="Q7" s="164">
        <v>6382</v>
      </c>
    </row>
    <row r="8" spans="1:17" ht="15.75" customHeight="1" x14ac:dyDescent="0.2">
      <c r="A8" s="161"/>
      <c r="B8" s="166"/>
      <c r="G8" s="167"/>
      <c r="K8" s="168"/>
      <c r="L8" s="169"/>
      <c r="N8" s="170"/>
      <c r="O8" s="170"/>
      <c r="P8" s="168"/>
      <c r="Q8" s="441"/>
    </row>
    <row r="9" spans="1:17" ht="15.75" customHeight="1" x14ac:dyDescent="0.2">
      <c r="A9" s="464" t="s">
        <v>33</v>
      </c>
      <c r="B9" s="464"/>
      <c r="C9" s="171">
        <v>6.3</v>
      </c>
      <c r="D9" s="171">
        <v>5.7</v>
      </c>
      <c r="E9" s="171">
        <v>6</v>
      </c>
      <c r="F9" s="171">
        <v>5.9</v>
      </c>
      <c r="G9" s="172">
        <v>5.9</v>
      </c>
      <c r="H9" s="171">
        <v>5.7</v>
      </c>
      <c r="I9" s="171">
        <v>5.7</v>
      </c>
      <c r="J9" s="171">
        <v>5.6</v>
      </c>
      <c r="K9" s="171">
        <v>6.1</v>
      </c>
      <c r="L9" s="172">
        <v>5.6</v>
      </c>
      <c r="M9" s="171">
        <v>6.1</v>
      </c>
      <c r="N9" s="171">
        <v>6.2</v>
      </c>
      <c r="O9" s="171">
        <v>6</v>
      </c>
      <c r="P9" s="171">
        <v>6</v>
      </c>
      <c r="Q9" s="172">
        <v>6.1</v>
      </c>
    </row>
    <row r="10" spans="1:17" ht="15.75" customHeight="1" x14ac:dyDescent="0.2">
      <c r="A10" s="162"/>
      <c r="B10" s="173"/>
      <c r="C10" s="174"/>
      <c r="D10" s="174"/>
      <c r="E10" s="174"/>
      <c r="F10" s="174"/>
      <c r="G10" s="175"/>
      <c r="H10" s="174"/>
      <c r="I10" s="174"/>
      <c r="L10" s="176"/>
      <c r="M10" s="174"/>
      <c r="N10" s="174"/>
      <c r="O10" s="174"/>
      <c r="Q10" s="176"/>
    </row>
    <row r="11" spans="1:17" ht="15.75" customHeight="1" x14ac:dyDescent="0.2">
      <c r="A11" s="464" t="s">
        <v>34</v>
      </c>
      <c r="B11" s="464"/>
      <c r="C11" s="177"/>
      <c r="D11" s="177"/>
      <c r="E11" s="177"/>
      <c r="F11" s="177"/>
      <c r="G11" s="178"/>
      <c r="H11" s="177"/>
      <c r="I11" s="177"/>
      <c r="L11" s="176"/>
      <c r="M11" s="177"/>
      <c r="N11" s="177"/>
      <c r="O11" s="177"/>
      <c r="Q11" s="176"/>
    </row>
    <row r="12" spans="1:17" ht="15.75" customHeight="1" x14ac:dyDescent="0.2">
      <c r="A12" s="177"/>
      <c r="B12" s="162" t="s">
        <v>35</v>
      </c>
      <c r="C12" s="163">
        <v>10162</v>
      </c>
      <c r="D12" s="163">
        <v>10206</v>
      </c>
      <c r="E12" s="163">
        <v>10313</v>
      </c>
      <c r="F12" s="163">
        <v>10417</v>
      </c>
      <c r="G12" s="164">
        <v>10417</v>
      </c>
      <c r="H12" s="163">
        <v>10438</v>
      </c>
      <c r="I12" s="163">
        <v>10572</v>
      </c>
      <c r="J12" s="163">
        <v>10692</v>
      </c>
      <c r="K12" s="163">
        <v>12083</v>
      </c>
      <c r="L12" s="164">
        <v>12083</v>
      </c>
      <c r="M12" s="163">
        <v>12237</v>
      </c>
      <c r="N12" s="163">
        <v>12448</v>
      </c>
      <c r="O12" s="163">
        <v>12700</v>
      </c>
      <c r="P12" s="163">
        <v>12905</v>
      </c>
      <c r="Q12" s="164">
        <v>12905</v>
      </c>
    </row>
    <row r="13" spans="1:17" ht="15.75" customHeight="1" x14ac:dyDescent="0.2">
      <c r="A13" s="177"/>
      <c r="B13" s="162" t="s">
        <v>36</v>
      </c>
      <c r="C13" s="163">
        <v>3682</v>
      </c>
      <c r="D13" s="163">
        <v>3581</v>
      </c>
      <c r="E13" s="163">
        <v>3693</v>
      </c>
      <c r="F13" s="163">
        <v>3763</v>
      </c>
      <c r="G13" s="164">
        <v>3763</v>
      </c>
      <c r="H13" s="163">
        <v>3877</v>
      </c>
      <c r="I13" s="163">
        <v>3954</v>
      </c>
      <c r="J13" s="163">
        <v>4002</v>
      </c>
      <c r="K13" s="163">
        <v>4704</v>
      </c>
      <c r="L13" s="164">
        <v>4704</v>
      </c>
      <c r="M13" s="163">
        <v>4762</v>
      </c>
      <c r="N13" s="163">
        <v>4767</v>
      </c>
      <c r="O13" s="163">
        <v>4780</v>
      </c>
      <c r="P13" s="163">
        <v>4811</v>
      </c>
      <c r="Q13" s="164">
        <v>4811</v>
      </c>
    </row>
    <row r="14" spans="1:17" ht="15.75" customHeight="1" x14ac:dyDescent="0.2">
      <c r="A14" s="177"/>
      <c r="B14" s="179" t="s">
        <v>37</v>
      </c>
      <c r="C14" s="163">
        <v>312</v>
      </c>
      <c r="D14" s="163">
        <v>282</v>
      </c>
      <c r="E14" s="163">
        <v>296</v>
      </c>
      <c r="F14" s="163">
        <v>303</v>
      </c>
      <c r="G14" s="164">
        <v>303</v>
      </c>
      <c r="H14" s="163">
        <v>303</v>
      </c>
      <c r="I14" s="163">
        <v>309</v>
      </c>
      <c r="J14" s="163">
        <v>307</v>
      </c>
      <c r="K14" s="163">
        <v>460</v>
      </c>
      <c r="L14" s="164">
        <v>460</v>
      </c>
      <c r="M14" s="163">
        <v>454</v>
      </c>
      <c r="N14" s="163">
        <v>451</v>
      </c>
      <c r="O14" s="163">
        <v>451</v>
      </c>
      <c r="P14" s="163">
        <v>462</v>
      </c>
      <c r="Q14" s="164">
        <v>462</v>
      </c>
    </row>
    <row r="15" spans="1:17" ht="15.75" customHeight="1" x14ac:dyDescent="0.2">
      <c r="A15" s="177"/>
      <c r="B15" s="162" t="s">
        <v>38</v>
      </c>
      <c r="C15" s="163">
        <v>7392</v>
      </c>
      <c r="D15" s="163">
        <v>7197</v>
      </c>
      <c r="E15" s="163">
        <v>7384</v>
      </c>
      <c r="F15" s="163">
        <v>7557</v>
      </c>
      <c r="G15" s="164">
        <v>7557</v>
      </c>
      <c r="H15" s="163">
        <v>7780</v>
      </c>
      <c r="I15" s="163">
        <v>7965</v>
      </c>
      <c r="J15" s="163">
        <v>8092</v>
      </c>
      <c r="K15" s="163">
        <v>9229</v>
      </c>
      <c r="L15" s="164">
        <v>9229</v>
      </c>
      <c r="M15" s="163">
        <v>9369</v>
      </c>
      <c r="N15" s="163">
        <v>9390</v>
      </c>
      <c r="O15" s="163">
        <v>9425</v>
      </c>
      <c r="P15" s="163">
        <v>9487</v>
      </c>
      <c r="Q15" s="164">
        <v>9487</v>
      </c>
    </row>
    <row r="16" spans="1:17" ht="15.75" customHeight="1" x14ac:dyDescent="0.2">
      <c r="A16" s="177"/>
      <c r="B16" s="162" t="s">
        <v>39</v>
      </c>
      <c r="C16" s="180">
        <v>29.7</v>
      </c>
      <c r="D16" s="180">
        <v>28.3</v>
      </c>
      <c r="E16" s="180">
        <v>28.4</v>
      </c>
      <c r="F16" s="180">
        <v>28.8</v>
      </c>
      <c r="G16" s="181">
        <v>28.7</v>
      </c>
      <c r="H16" s="180">
        <v>29.7</v>
      </c>
      <c r="I16" s="180">
        <v>29.2</v>
      </c>
      <c r="J16" s="180">
        <v>28.6</v>
      </c>
      <c r="K16" s="180">
        <v>28.3</v>
      </c>
      <c r="L16" s="181">
        <v>28.6</v>
      </c>
      <c r="M16" s="180">
        <v>27.5</v>
      </c>
      <c r="N16" s="180">
        <v>27.3</v>
      </c>
      <c r="O16" s="180">
        <v>26.2</v>
      </c>
      <c r="P16" s="180">
        <v>25.4</v>
      </c>
      <c r="Q16" s="181">
        <v>26.6</v>
      </c>
    </row>
    <row r="17" spans="1:17" ht="15.75" customHeight="1" x14ac:dyDescent="0.2">
      <c r="A17" s="177"/>
      <c r="B17" s="162"/>
      <c r="C17" s="177"/>
      <c r="D17" s="177"/>
      <c r="E17" s="177"/>
      <c r="F17" s="177"/>
      <c r="G17" s="178"/>
      <c r="H17" s="177"/>
      <c r="I17" s="177"/>
      <c r="L17" s="176"/>
      <c r="M17" s="177"/>
      <c r="N17" s="177"/>
      <c r="O17" s="177"/>
      <c r="Q17" s="176"/>
    </row>
    <row r="18" spans="1:17" ht="15.75" customHeight="1" x14ac:dyDescent="0.2">
      <c r="A18" s="177"/>
      <c r="B18" s="161" t="s">
        <v>40</v>
      </c>
      <c r="C18" s="177"/>
      <c r="D18" s="177"/>
      <c r="E18" s="177"/>
      <c r="F18" s="177"/>
      <c r="G18" s="178"/>
      <c r="H18" s="177"/>
      <c r="I18" s="177"/>
      <c r="L18" s="176"/>
      <c r="M18" s="177"/>
      <c r="N18" s="177"/>
      <c r="O18" s="177"/>
      <c r="Q18" s="176"/>
    </row>
    <row r="19" spans="1:17" ht="15.75" customHeight="1" x14ac:dyDescent="0.2">
      <c r="A19" s="177"/>
      <c r="B19" s="162" t="s">
        <v>35</v>
      </c>
      <c r="C19" s="163">
        <v>9803</v>
      </c>
      <c r="D19" s="163">
        <v>9860</v>
      </c>
      <c r="E19" s="163">
        <v>9969</v>
      </c>
      <c r="F19" s="163">
        <v>10076</v>
      </c>
      <c r="G19" s="164">
        <v>10076</v>
      </c>
      <c r="H19" s="163">
        <v>10139</v>
      </c>
      <c r="I19" s="163">
        <v>10283</v>
      </c>
      <c r="J19" s="163">
        <v>10415</v>
      </c>
      <c r="K19" s="163">
        <v>11810</v>
      </c>
      <c r="L19" s="164">
        <v>11810</v>
      </c>
      <c r="M19" s="163">
        <v>11965</v>
      </c>
      <c r="N19" s="163">
        <v>12179</v>
      </c>
      <c r="O19" s="163">
        <v>12433</v>
      </c>
      <c r="P19" s="163">
        <v>12632</v>
      </c>
      <c r="Q19" s="164">
        <v>12632</v>
      </c>
    </row>
    <row r="20" spans="1:17" ht="15.75" customHeight="1" x14ac:dyDescent="0.2">
      <c r="A20" s="177"/>
      <c r="B20" s="162" t="s">
        <v>36</v>
      </c>
      <c r="C20" s="163">
        <v>3004</v>
      </c>
      <c r="D20" s="163">
        <v>2962</v>
      </c>
      <c r="E20" s="163">
        <v>3077</v>
      </c>
      <c r="F20" s="163">
        <v>3168</v>
      </c>
      <c r="G20" s="164">
        <v>3168</v>
      </c>
      <c r="H20" s="163">
        <v>3303</v>
      </c>
      <c r="I20" s="163">
        <v>3391</v>
      </c>
      <c r="J20" s="163">
        <v>3463</v>
      </c>
      <c r="K20" s="163">
        <v>3988</v>
      </c>
      <c r="L20" s="164">
        <v>3988</v>
      </c>
      <c r="M20" s="163">
        <v>4062</v>
      </c>
      <c r="N20" s="163">
        <v>4083</v>
      </c>
      <c r="O20" s="163">
        <v>4109</v>
      </c>
      <c r="P20" s="163">
        <v>4139</v>
      </c>
      <c r="Q20" s="164">
        <v>4139</v>
      </c>
    </row>
    <row r="21" spans="1:17" ht="15.75" customHeight="1" x14ac:dyDescent="0.2">
      <c r="A21" s="177"/>
      <c r="B21" s="162" t="s">
        <v>38</v>
      </c>
      <c r="C21" s="163">
        <v>6247</v>
      </c>
      <c r="D21" s="163">
        <v>6160</v>
      </c>
      <c r="E21" s="163">
        <v>6390</v>
      </c>
      <c r="F21" s="163">
        <v>6622</v>
      </c>
      <c r="G21" s="164">
        <v>6622</v>
      </c>
      <c r="H21" s="163">
        <v>6931</v>
      </c>
      <c r="I21" s="163">
        <v>7208</v>
      </c>
      <c r="J21" s="163">
        <v>7386</v>
      </c>
      <c r="K21" s="163">
        <v>8360</v>
      </c>
      <c r="L21" s="164">
        <v>8360</v>
      </c>
      <c r="M21" s="163">
        <v>8524</v>
      </c>
      <c r="N21" s="163">
        <v>8572</v>
      </c>
      <c r="O21" s="163">
        <v>8636</v>
      </c>
      <c r="P21" s="163">
        <v>8708</v>
      </c>
      <c r="Q21" s="164">
        <v>8708</v>
      </c>
    </row>
    <row r="22" spans="1:17" ht="15.75" customHeight="1" x14ac:dyDescent="0.2">
      <c r="A22" s="177"/>
      <c r="B22" s="179" t="s">
        <v>41</v>
      </c>
      <c r="C22" s="163">
        <v>2716</v>
      </c>
      <c r="D22" s="163">
        <v>2704</v>
      </c>
      <c r="E22" s="163">
        <v>2827</v>
      </c>
      <c r="F22" s="163">
        <v>2930</v>
      </c>
      <c r="G22" s="164">
        <v>2930</v>
      </c>
      <c r="H22" s="163">
        <v>3071</v>
      </c>
      <c r="I22" s="163">
        <v>3162</v>
      </c>
      <c r="J22" s="163">
        <v>3235</v>
      </c>
      <c r="K22" s="163">
        <v>3637</v>
      </c>
      <c r="L22" s="164">
        <v>3637</v>
      </c>
      <c r="M22" s="163">
        <v>3719</v>
      </c>
      <c r="N22" s="163">
        <v>3740</v>
      </c>
      <c r="O22" s="163">
        <v>3764</v>
      </c>
      <c r="P22" s="163">
        <v>3778</v>
      </c>
      <c r="Q22" s="164">
        <v>3778</v>
      </c>
    </row>
    <row r="23" spans="1:17" ht="15.75" customHeight="1" x14ac:dyDescent="0.2">
      <c r="A23" s="177"/>
      <c r="B23" s="162" t="s">
        <v>42</v>
      </c>
      <c r="C23" s="182">
        <v>2.08</v>
      </c>
      <c r="D23" s="182">
        <v>2.08</v>
      </c>
      <c r="E23" s="182">
        <v>2.08</v>
      </c>
      <c r="F23" s="182">
        <v>2.09</v>
      </c>
      <c r="G23" s="183">
        <v>2.09</v>
      </c>
      <c r="H23" s="182">
        <v>2.1</v>
      </c>
      <c r="I23" s="182">
        <v>2.13</v>
      </c>
      <c r="J23" s="182">
        <v>2.13</v>
      </c>
      <c r="K23" s="182">
        <v>2.1</v>
      </c>
      <c r="L23" s="183">
        <v>2.1</v>
      </c>
      <c r="M23" s="182">
        <v>2.1</v>
      </c>
      <c r="N23" s="182">
        <v>2.1</v>
      </c>
      <c r="O23" s="182">
        <v>2.1</v>
      </c>
      <c r="P23" s="182">
        <v>2.1</v>
      </c>
      <c r="Q23" s="183">
        <v>2.1</v>
      </c>
    </row>
    <row r="24" spans="1:17" ht="15.75" customHeight="1" x14ac:dyDescent="0.2">
      <c r="A24" s="177"/>
      <c r="B24" s="177"/>
      <c r="C24" s="177"/>
      <c r="D24" s="177"/>
      <c r="E24" s="177"/>
      <c r="F24" s="177"/>
      <c r="G24" s="178"/>
      <c r="H24" s="177"/>
      <c r="I24" s="177"/>
      <c r="J24" s="177"/>
      <c r="K24" s="177"/>
      <c r="L24" s="184"/>
      <c r="M24" s="177"/>
      <c r="N24" s="155"/>
      <c r="O24" s="155"/>
      <c r="P24" s="177"/>
      <c r="Q24" s="184"/>
    </row>
    <row r="25" spans="1:17" ht="15.75" customHeight="1" x14ac:dyDescent="0.2">
      <c r="A25" s="463" t="s">
        <v>43</v>
      </c>
      <c r="B25" s="463"/>
      <c r="C25" s="156"/>
      <c r="D25" s="156"/>
      <c r="E25" s="156"/>
      <c r="F25" s="156"/>
      <c r="G25" s="156"/>
      <c r="H25" s="156"/>
      <c r="I25" s="156"/>
      <c r="J25" s="156"/>
      <c r="K25" s="156"/>
      <c r="L25" s="156"/>
      <c r="M25" s="156"/>
      <c r="N25" s="156"/>
      <c r="O25" s="156"/>
      <c r="P25" s="156"/>
      <c r="Q25" s="156"/>
    </row>
    <row r="26" spans="1:17" ht="15.75" customHeight="1" x14ac:dyDescent="0.2">
      <c r="A26" s="166"/>
      <c r="B26" s="166" t="s">
        <v>44</v>
      </c>
      <c r="C26" s="185">
        <v>469.49</v>
      </c>
      <c r="D26" s="185">
        <v>405.72</v>
      </c>
      <c r="E26" s="185">
        <v>429.86</v>
      </c>
      <c r="F26" s="185">
        <v>453.77</v>
      </c>
      <c r="G26" s="186">
        <v>1758.84</v>
      </c>
      <c r="H26" s="185">
        <v>453.94</v>
      </c>
      <c r="I26" s="185">
        <v>457.13</v>
      </c>
      <c r="J26" s="185">
        <v>462</v>
      </c>
      <c r="K26" s="185">
        <v>626.64</v>
      </c>
      <c r="L26" s="186">
        <v>1999.71</v>
      </c>
      <c r="M26" s="185">
        <v>736.52</v>
      </c>
      <c r="N26" s="185">
        <v>750.59</v>
      </c>
      <c r="O26" s="185">
        <v>735.15</v>
      </c>
      <c r="P26" s="185">
        <v>734.51</v>
      </c>
      <c r="Q26" s="186">
        <v>2956.76</v>
      </c>
    </row>
    <row r="27" spans="1:17" ht="15.75" customHeight="1" x14ac:dyDescent="0.2">
      <c r="A27" s="173"/>
      <c r="B27" s="173" t="s">
        <v>45</v>
      </c>
      <c r="C27" s="187">
        <v>421</v>
      </c>
      <c r="D27" s="187">
        <v>362</v>
      </c>
      <c r="E27" s="187">
        <v>385</v>
      </c>
      <c r="F27" s="187">
        <v>407</v>
      </c>
      <c r="G27" s="188">
        <v>1575</v>
      </c>
      <c r="H27" s="187">
        <v>412</v>
      </c>
      <c r="I27" s="187">
        <v>415</v>
      </c>
      <c r="J27" s="187">
        <v>418.75</v>
      </c>
      <c r="K27" s="187">
        <v>571.55999999999995</v>
      </c>
      <c r="L27" s="188">
        <v>1817.25</v>
      </c>
      <c r="M27" s="187">
        <v>672.54</v>
      </c>
      <c r="N27" s="187">
        <v>684.54</v>
      </c>
      <c r="O27" s="187">
        <v>670.31</v>
      </c>
      <c r="P27" s="187">
        <v>667.11</v>
      </c>
      <c r="Q27" s="188">
        <v>2694.5</v>
      </c>
    </row>
    <row r="28" spans="1:17" ht="15.75" customHeight="1" x14ac:dyDescent="0.2">
      <c r="A28" s="166"/>
      <c r="B28" s="166" t="s">
        <v>46</v>
      </c>
      <c r="C28" s="185">
        <v>465.28</v>
      </c>
      <c r="D28" s="185">
        <v>432.55</v>
      </c>
      <c r="E28" s="185">
        <v>437.59</v>
      </c>
      <c r="F28" s="185">
        <v>458.99</v>
      </c>
      <c r="G28" s="186">
        <v>1794.41</v>
      </c>
      <c r="H28" s="185">
        <v>477.27</v>
      </c>
      <c r="I28" s="185">
        <v>473.47</v>
      </c>
      <c r="J28" s="185">
        <v>474.67</v>
      </c>
      <c r="K28" s="185">
        <v>512.65</v>
      </c>
      <c r="L28" s="186">
        <v>1938.05</v>
      </c>
      <c r="M28" s="185">
        <v>545.32000000000005</v>
      </c>
      <c r="N28" s="185">
        <v>546.74</v>
      </c>
      <c r="O28" s="185">
        <v>528.35</v>
      </c>
      <c r="P28" s="185">
        <v>524.91999999999996</v>
      </c>
      <c r="Q28" s="186">
        <v>2145.33</v>
      </c>
    </row>
    <row r="29" spans="1:17" ht="15.75" customHeight="1" x14ac:dyDescent="0.2">
      <c r="A29" s="166"/>
      <c r="B29" s="173" t="s">
        <v>47</v>
      </c>
      <c r="C29" s="187">
        <v>334</v>
      </c>
      <c r="D29" s="187">
        <v>315</v>
      </c>
      <c r="E29" s="187">
        <v>317</v>
      </c>
      <c r="F29" s="187">
        <v>332</v>
      </c>
      <c r="G29" s="188">
        <v>1298</v>
      </c>
      <c r="H29" s="187">
        <v>349.69</v>
      </c>
      <c r="I29" s="187">
        <v>349.64</v>
      </c>
      <c r="J29" s="187">
        <v>351.87</v>
      </c>
      <c r="K29" s="187">
        <v>380.6</v>
      </c>
      <c r="L29" s="188">
        <v>1431.79</v>
      </c>
      <c r="M29" s="187">
        <v>401.92</v>
      </c>
      <c r="N29" s="187">
        <v>403.34</v>
      </c>
      <c r="O29" s="187">
        <v>387.58</v>
      </c>
      <c r="P29" s="187">
        <v>385.34</v>
      </c>
      <c r="Q29" s="188">
        <v>1578.19</v>
      </c>
    </row>
    <row r="30" spans="1:17" ht="15.75" customHeight="1" x14ac:dyDescent="0.2">
      <c r="A30" s="173"/>
      <c r="B30" s="173" t="s">
        <v>48</v>
      </c>
      <c r="C30" s="187">
        <v>131.22999999999999</v>
      </c>
      <c r="D30" s="187">
        <v>117.56</v>
      </c>
      <c r="E30" s="187">
        <v>120.12</v>
      </c>
      <c r="F30" s="187">
        <v>127.41</v>
      </c>
      <c r="G30" s="188">
        <v>496.32</v>
      </c>
      <c r="H30" s="187">
        <v>127.57</v>
      </c>
      <c r="I30" s="187">
        <v>123.83</v>
      </c>
      <c r="J30" s="187">
        <v>122.8</v>
      </c>
      <c r="K30" s="187">
        <v>132.05000000000001</v>
      </c>
      <c r="L30" s="188">
        <v>506.25</v>
      </c>
      <c r="M30" s="187">
        <v>143.4</v>
      </c>
      <c r="N30" s="187">
        <v>143.38999999999999</v>
      </c>
      <c r="O30" s="187">
        <v>140.76</v>
      </c>
      <c r="P30" s="187">
        <v>139.58000000000001</v>
      </c>
      <c r="Q30" s="188">
        <v>567.13</v>
      </c>
    </row>
    <row r="31" spans="1:17" ht="15.75" customHeight="1" x14ac:dyDescent="0.2">
      <c r="A31" s="166"/>
      <c r="B31" s="177" t="s">
        <v>49</v>
      </c>
      <c r="C31" s="187">
        <v>11.7</v>
      </c>
      <c r="D31" s="187">
        <v>12.04</v>
      </c>
      <c r="E31" s="187">
        <v>13.2</v>
      </c>
      <c r="F31" s="187">
        <v>14.27</v>
      </c>
      <c r="G31" s="188">
        <v>50.75</v>
      </c>
      <c r="H31" s="187">
        <v>14.53</v>
      </c>
      <c r="I31" s="187">
        <v>14.93</v>
      </c>
      <c r="J31" s="187">
        <v>14.6</v>
      </c>
      <c r="K31" s="187">
        <v>15.5</v>
      </c>
      <c r="L31" s="188">
        <v>59.55</v>
      </c>
      <c r="M31" s="187">
        <v>17.82</v>
      </c>
      <c r="N31" s="187">
        <v>18.02</v>
      </c>
      <c r="O31" s="187">
        <v>16.03</v>
      </c>
      <c r="P31" s="187">
        <v>16.79</v>
      </c>
      <c r="Q31" s="188">
        <v>68.66</v>
      </c>
    </row>
    <row r="32" spans="1:17" ht="15.75" customHeight="1" x14ac:dyDescent="0.2">
      <c r="A32" s="465" t="s">
        <v>50</v>
      </c>
      <c r="B32" s="465"/>
      <c r="C32" s="189">
        <v>946</v>
      </c>
      <c r="D32" s="189">
        <v>850</v>
      </c>
      <c r="E32" s="189">
        <v>881</v>
      </c>
      <c r="F32" s="189">
        <v>927</v>
      </c>
      <c r="G32" s="190">
        <v>3604</v>
      </c>
      <c r="H32" s="189">
        <v>945.73</v>
      </c>
      <c r="I32" s="189">
        <v>945.53</v>
      </c>
      <c r="J32" s="189">
        <v>951.27</v>
      </c>
      <c r="K32" s="189">
        <v>1154.78</v>
      </c>
      <c r="L32" s="186">
        <v>3997.31</v>
      </c>
      <c r="M32" s="189">
        <v>1299.6600000000001</v>
      </c>
      <c r="N32" s="189">
        <v>1315.34</v>
      </c>
      <c r="O32" s="189">
        <v>1279.53</v>
      </c>
      <c r="P32" s="189">
        <v>1276.22</v>
      </c>
      <c r="Q32" s="186">
        <v>5170.75</v>
      </c>
    </row>
    <row r="33" spans="1:17" ht="15.75" customHeight="1" x14ac:dyDescent="0.2">
      <c r="A33" s="166"/>
      <c r="B33" s="179" t="s">
        <v>51</v>
      </c>
      <c r="C33" s="191">
        <v>-1.3999999999999999E-2</v>
      </c>
      <c r="D33" s="191">
        <v>-6.0999999999999999E-2</v>
      </c>
      <c r="E33" s="191">
        <v>-1.2E-2</v>
      </c>
      <c r="F33" s="191">
        <v>-2.1000000000000001E-2</v>
      </c>
      <c r="G33" s="192">
        <v>-0.04</v>
      </c>
      <c r="H33" s="191">
        <v>1.2E-2</v>
      </c>
      <c r="I33" s="193">
        <v>9.6999999999999989E-2</v>
      </c>
      <c r="J33" s="193">
        <v>7.2000000000000008E-2</v>
      </c>
      <c r="K33" s="193">
        <v>0.23500000000000001</v>
      </c>
      <c r="L33" s="192">
        <v>0.105</v>
      </c>
      <c r="M33" s="191">
        <v>4.5999999999999999E-2</v>
      </c>
      <c r="N33" s="191">
        <v>4.4999999999999998E-2</v>
      </c>
      <c r="O33" s="191">
        <v>2.7000000000000003E-2</v>
      </c>
      <c r="P33" s="193">
        <v>2.3E-2</v>
      </c>
      <c r="Q33" s="192">
        <v>3.5000000000000003E-2</v>
      </c>
    </row>
    <row r="34" spans="1:17" ht="15.75" customHeight="1" x14ac:dyDescent="0.2">
      <c r="A34" s="194"/>
      <c r="B34" s="195" t="s">
        <v>52</v>
      </c>
      <c r="C34" s="196">
        <v>52.38</v>
      </c>
      <c r="D34" s="196">
        <v>33.409999999999997</v>
      </c>
      <c r="E34" s="196">
        <v>50.98</v>
      </c>
      <c r="F34" s="196">
        <v>64.239999999999995</v>
      </c>
      <c r="G34" s="197">
        <v>201</v>
      </c>
      <c r="H34" s="196">
        <v>53.68</v>
      </c>
      <c r="I34" s="196">
        <v>55.14</v>
      </c>
      <c r="J34" s="196">
        <v>54.8</v>
      </c>
      <c r="K34" s="196">
        <v>99.7</v>
      </c>
      <c r="L34" s="197">
        <v>263.32</v>
      </c>
      <c r="M34" s="196">
        <v>108.71</v>
      </c>
      <c r="N34" s="196">
        <v>131.91999999999999</v>
      </c>
      <c r="O34" s="196">
        <v>108</v>
      </c>
      <c r="P34" s="196">
        <v>105.05</v>
      </c>
      <c r="Q34" s="197">
        <v>453.68</v>
      </c>
    </row>
    <row r="35" spans="1:17" ht="15.75" customHeight="1" x14ac:dyDescent="0.2">
      <c r="A35" s="466" t="s">
        <v>53</v>
      </c>
      <c r="B35" s="466"/>
      <c r="C35" s="198">
        <v>998.38</v>
      </c>
      <c r="D35" s="198">
        <v>883.41</v>
      </c>
      <c r="E35" s="198">
        <v>931.98</v>
      </c>
      <c r="F35" s="198">
        <v>991.24</v>
      </c>
      <c r="G35" s="199">
        <v>3805</v>
      </c>
      <c r="H35" s="198">
        <v>999.41</v>
      </c>
      <c r="I35" s="198">
        <v>1000.67</v>
      </c>
      <c r="J35" s="198">
        <v>1006.07</v>
      </c>
      <c r="K35" s="198">
        <v>1254.48</v>
      </c>
      <c r="L35" s="199">
        <v>4260.63</v>
      </c>
      <c r="M35" s="198">
        <v>1408.37</v>
      </c>
      <c r="N35" s="198">
        <v>1447.26</v>
      </c>
      <c r="O35" s="198">
        <v>1387.53</v>
      </c>
      <c r="P35" s="198">
        <v>1381.27</v>
      </c>
      <c r="Q35" s="199">
        <v>5624.43</v>
      </c>
    </row>
    <row r="36" spans="1:17" ht="15.75" customHeight="1" x14ac:dyDescent="0.2">
      <c r="A36" s="200"/>
      <c r="B36" s="201" t="s">
        <v>54</v>
      </c>
      <c r="C36" s="202">
        <v>6.0999999999999999E-2</v>
      </c>
      <c r="D36" s="202">
        <v>-8.199999999999999E-2</v>
      </c>
      <c r="E36" s="202">
        <v>-6.7000000000000004E-2</v>
      </c>
      <c r="F36" s="202">
        <v>-5.7999999999999996E-2</v>
      </c>
      <c r="G36" s="203">
        <v>-3.7999999999999999E-2</v>
      </c>
      <c r="H36" s="202">
        <v>1E-3</v>
      </c>
      <c r="I36" s="202">
        <v>0.13300000000000001</v>
      </c>
      <c r="J36" s="202">
        <v>7.9000000000000001E-2</v>
      </c>
      <c r="K36" s="202">
        <v>0.26600000000000001</v>
      </c>
      <c r="L36" s="203">
        <v>0.12</v>
      </c>
      <c r="M36" s="202">
        <v>0.40899999999999997</v>
      </c>
      <c r="N36" s="202">
        <v>0.44600000000000001</v>
      </c>
      <c r="O36" s="202">
        <v>0.379</v>
      </c>
      <c r="P36" s="202">
        <v>0.10099999999999999</v>
      </c>
      <c r="Q36" s="203">
        <v>0.32</v>
      </c>
    </row>
    <row r="37" spans="1:17" ht="15.75" customHeight="1" x14ac:dyDescent="0.2">
      <c r="A37" s="173"/>
      <c r="B37" s="179" t="s">
        <v>51</v>
      </c>
      <c r="C37" s="191">
        <v>-1.1000000000000001E-2</v>
      </c>
      <c r="D37" s="191">
        <v>-7.4999999999999997E-2</v>
      </c>
      <c r="E37" s="191">
        <v>-8.0000000000000002E-3</v>
      </c>
      <c r="F37" s="191">
        <v>-1.4999999999999999E-2</v>
      </c>
      <c r="G37" s="192">
        <v>-0.04</v>
      </c>
      <c r="H37" s="191">
        <v>1.3999999999999999E-2</v>
      </c>
      <c r="I37" s="193">
        <v>0.11699999999999999</v>
      </c>
      <c r="J37" s="193">
        <v>7.2000000000000008E-2</v>
      </c>
      <c r="K37" s="193">
        <v>0.25600000000000001</v>
      </c>
      <c r="L37" s="192">
        <v>0.11599999999999999</v>
      </c>
      <c r="M37" s="191">
        <v>4.4999999999999998E-2</v>
      </c>
      <c r="N37" s="191">
        <v>5.5E-2</v>
      </c>
      <c r="O37" s="191">
        <v>2.4E-2</v>
      </c>
      <c r="P37" s="193">
        <v>9.0000000000000011E-3</v>
      </c>
      <c r="Q37" s="192">
        <v>3.3000000000000002E-2</v>
      </c>
    </row>
    <row r="38" spans="1:17" ht="15.75" customHeight="1" x14ac:dyDescent="0.2">
      <c r="A38" s="173"/>
      <c r="B38" s="173"/>
      <c r="C38" s="173"/>
      <c r="D38" s="173"/>
      <c r="E38" s="173"/>
      <c r="F38" s="173"/>
      <c r="G38" s="204"/>
      <c r="H38" s="173"/>
      <c r="I38" s="173"/>
      <c r="J38" s="173"/>
      <c r="K38" s="173"/>
      <c r="L38" s="205"/>
      <c r="M38" s="173"/>
      <c r="N38" s="173"/>
      <c r="O38" s="173"/>
      <c r="P38" s="173"/>
      <c r="Q38" s="205"/>
    </row>
    <row r="39" spans="1:17" ht="15.75" customHeight="1" x14ac:dyDescent="0.2">
      <c r="A39" s="464" t="s">
        <v>55</v>
      </c>
      <c r="B39" s="464"/>
      <c r="C39" s="206">
        <v>-280.29000000000002</v>
      </c>
      <c r="D39" s="206">
        <v>-269.38</v>
      </c>
      <c r="E39" s="206">
        <v>-255.5</v>
      </c>
      <c r="F39" s="206">
        <v>-254.9</v>
      </c>
      <c r="G39" s="207">
        <v>-1060.1199999999999</v>
      </c>
      <c r="H39" s="206">
        <v>-277.83999999999997</v>
      </c>
      <c r="I39" s="206">
        <v>-285.33999999999997</v>
      </c>
      <c r="J39" s="206">
        <v>-287.64999999999998</v>
      </c>
      <c r="K39" s="206">
        <v>-346.66</v>
      </c>
      <c r="L39" s="207">
        <v>-1197.49</v>
      </c>
      <c r="M39" s="206">
        <v>-370.35</v>
      </c>
      <c r="N39" s="206">
        <v>-395.13</v>
      </c>
      <c r="O39" s="206">
        <v>-368.91</v>
      </c>
      <c r="P39" s="206">
        <v>-371.54</v>
      </c>
      <c r="Q39" s="207">
        <v>-1505.93</v>
      </c>
    </row>
    <row r="40" spans="1:17" ht="15.75" customHeight="1" x14ac:dyDescent="0.2">
      <c r="A40" s="179"/>
      <c r="B40" s="179" t="s">
        <v>56</v>
      </c>
      <c r="C40" s="191">
        <v>-0.28100000000000003</v>
      </c>
      <c r="D40" s="191">
        <v>-0.30499999999999999</v>
      </c>
      <c r="E40" s="191">
        <v>-0.27399999999999997</v>
      </c>
      <c r="F40" s="191">
        <v>-0.25700000000000001</v>
      </c>
      <c r="G40" s="192">
        <v>-0.27899999999999997</v>
      </c>
      <c r="H40" s="191">
        <v>-0.27800000000000002</v>
      </c>
      <c r="I40" s="191">
        <v>-0.28500000000000003</v>
      </c>
      <c r="J40" s="191">
        <v>-0.28600000000000003</v>
      </c>
      <c r="K40" s="191">
        <v>-0.27600000000000002</v>
      </c>
      <c r="L40" s="192">
        <v>-0.28100000000000003</v>
      </c>
      <c r="M40" s="191">
        <v>-0.26300000000000001</v>
      </c>
      <c r="N40" s="191">
        <v>-0.27300000000000002</v>
      </c>
      <c r="O40" s="191">
        <v>-0.26600000000000001</v>
      </c>
      <c r="P40" s="191">
        <v>-0.26900000000000002</v>
      </c>
      <c r="Q40" s="192">
        <v>-0.26800000000000002</v>
      </c>
    </row>
    <row r="41" spans="1:17" ht="15.75" customHeight="1" x14ac:dyDescent="0.2">
      <c r="A41" s="465" t="s">
        <v>57</v>
      </c>
      <c r="B41" s="465"/>
      <c r="C41" s="206">
        <v>718</v>
      </c>
      <c r="D41" s="206">
        <v>614</v>
      </c>
      <c r="E41" s="206">
        <v>676.4</v>
      </c>
      <c r="F41" s="206">
        <v>736.33</v>
      </c>
      <c r="G41" s="207">
        <v>2744.88</v>
      </c>
      <c r="H41" s="206">
        <v>721.57</v>
      </c>
      <c r="I41" s="206">
        <v>715.33</v>
      </c>
      <c r="J41" s="206">
        <v>718.42</v>
      </c>
      <c r="K41" s="206">
        <v>907.82</v>
      </c>
      <c r="L41" s="207">
        <v>3063.14</v>
      </c>
      <c r="M41" s="206">
        <v>1038.02</v>
      </c>
      <c r="N41" s="206">
        <v>1052.1300000000001</v>
      </c>
      <c r="O41" s="206">
        <v>1018.62</v>
      </c>
      <c r="P41" s="206">
        <v>1009.73</v>
      </c>
      <c r="Q41" s="207">
        <v>4118.49</v>
      </c>
    </row>
    <row r="42" spans="1:17" ht="15.75" customHeight="1" x14ac:dyDescent="0.2">
      <c r="A42" s="173"/>
      <c r="B42" s="173" t="s">
        <v>58</v>
      </c>
      <c r="C42" s="191">
        <v>0.71900000000000008</v>
      </c>
      <c r="D42" s="191">
        <v>0.69500000000000006</v>
      </c>
      <c r="E42" s="191">
        <v>0.72599999999999998</v>
      </c>
      <c r="F42" s="191">
        <v>0.74299999999999999</v>
      </c>
      <c r="G42" s="192">
        <v>0.72099999999999997</v>
      </c>
      <c r="H42" s="191">
        <v>0.72200000000000009</v>
      </c>
      <c r="I42" s="191">
        <v>0.71499999999999997</v>
      </c>
      <c r="J42" s="191">
        <v>0.71400000000000008</v>
      </c>
      <c r="K42" s="191">
        <v>0.72400000000000009</v>
      </c>
      <c r="L42" s="192">
        <v>0.71900000000000008</v>
      </c>
      <c r="M42" s="191">
        <v>0.73699999999999999</v>
      </c>
      <c r="N42" s="191">
        <v>0.72700000000000009</v>
      </c>
      <c r="O42" s="191">
        <v>0.7340000000000001</v>
      </c>
      <c r="P42" s="191">
        <v>0.73099999999999998</v>
      </c>
      <c r="Q42" s="192">
        <v>0.7320000000000001</v>
      </c>
    </row>
    <row r="43" spans="1:17" ht="15.75" customHeight="1" x14ac:dyDescent="0.2">
      <c r="A43" s="465" t="s">
        <v>59</v>
      </c>
      <c r="B43" s="465"/>
      <c r="C43" s="206">
        <v>-368</v>
      </c>
      <c r="D43" s="206">
        <v>-301.7</v>
      </c>
      <c r="E43" s="206">
        <v>-340.2</v>
      </c>
      <c r="F43" s="206">
        <v>-372.9</v>
      </c>
      <c r="G43" s="207">
        <v>-1383.08</v>
      </c>
      <c r="H43" s="206">
        <v>-359.6</v>
      </c>
      <c r="I43" s="206">
        <v>-372.79</v>
      </c>
      <c r="J43" s="206">
        <v>-366.83</v>
      </c>
      <c r="K43" s="206">
        <v>-446.58</v>
      </c>
      <c r="L43" s="207">
        <v>-1545.8</v>
      </c>
      <c r="M43" s="206">
        <v>-474.11</v>
      </c>
      <c r="N43" s="206">
        <v>-475.02</v>
      </c>
      <c r="O43" s="206">
        <v>-479.48</v>
      </c>
      <c r="P43" s="206">
        <v>-461.75</v>
      </c>
      <c r="Q43" s="207">
        <v>-1890.36</v>
      </c>
    </row>
    <row r="44" spans="1:17" ht="15.75" customHeight="1" x14ac:dyDescent="0.2">
      <c r="A44" s="177"/>
      <c r="B44" s="173" t="s">
        <v>60</v>
      </c>
      <c r="C44" s="208">
        <v>-168</v>
      </c>
      <c r="D44" s="208">
        <v>-130.4</v>
      </c>
      <c r="E44" s="208">
        <v>-163.6</v>
      </c>
      <c r="F44" s="208">
        <v>-178.68</v>
      </c>
      <c r="G44" s="209">
        <v>-640.66999999999996</v>
      </c>
      <c r="H44" s="208">
        <v>-175.65</v>
      </c>
      <c r="I44" s="208">
        <v>-183.38</v>
      </c>
      <c r="J44" s="208">
        <v>-180.86</v>
      </c>
      <c r="K44" s="208">
        <v>-216.05</v>
      </c>
      <c r="L44" s="209">
        <v>-755.93</v>
      </c>
      <c r="M44" s="208">
        <v>-230.81</v>
      </c>
      <c r="N44" s="208">
        <v>-240.23</v>
      </c>
      <c r="O44" s="208">
        <v>-234.54</v>
      </c>
      <c r="P44" s="208">
        <v>-222.38</v>
      </c>
      <c r="Q44" s="209">
        <v>-927.96</v>
      </c>
    </row>
    <row r="45" spans="1:17" ht="15.75" customHeight="1" x14ac:dyDescent="0.2">
      <c r="A45" s="177"/>
      <c r="B45" s="173" t="s">
        <v>61</v>
      </c>
      <c r="C45" s="208">
        <v>-194</v>
      </c>
      <c r="D45" s="208">
        <v>-164.2</v>
      </c>
      <c r="E45" s="208">
        <v>-170.4</v>
      </c>
      <c r="F45" s="208">
        <v>-190.78</v>
      </c>
      <c r="G45" s="209">
        <v>-719.45</v>
      </c>
      <c r="H45" s="208">
        <v>-186.68</v>
      </c>
      <c r="I45" s="208">
        <v>-182.96</v>
      </c>
      <c r="J45" s="208">
        <v>-180.34</v>
      </c>
      <c r="K45" s="208">
        <v>-223.66</v>
      </c>
      <c r="L45" s="209">
        <v>-773.65</v>
      </c>
      <c r="M45" s="208">
        <v>-236.12</v>
      </c>
      <c r="N45" s="208">
        <v>-228.08</v>
      </c>
      <c r="O45" s="208">
        <v>-237.36</v>
      </c>
      <c r="P45" s="208">
        <v>-231.76</v>
      </c>
      <c r="Q45" s="209">
        <v>-933.32</v>
      </c>
    </row>
    <row r="46" spans="1:17" ht="15.75" customHeight="1" x14ac:dyDescent="0.2">
      <c r="A46" s="177"/>
      <c r="B46" s="173" t="s">
        <v>62</v>
      </c>
      <c r="C46" s="208">
        <v>-6</v>
      </c>
      <c r="D46" s="208">
        <v>-7.1</v>
      </c>
      <c r="E46" s="208">
        <v>-6.2</v>
      </c>
      <c r="F46" s="208">
        <v>-3.43</v>
      </c>
      <c r="G46" s="209">
        <v>-22.96</v>
      </c>
      <c r="H46" s="208">
        <v>2.74</v>
      </c>
      <c r="I46" s="208">
        <v>-6.45</v>
      </c>
      <c r="J46" s="208">
        <v>-5.63</v>
      </c>
      <c r="K46" s="208">
        <v>-6.87</v>
      </c>
      <c r="L46" s="209">
        <v>-16.22</v>
      </c>
      <c r="M46" s="208">
        <v>-7.18</v>
      </c>
      <c r="N46" s="208">
        <v>-6.7</v>
      </c>
      <c r="O46" s="208">
        <v>-7.59</v>
      </c>
      <c r="P46" s="208">
        <v>-7.61</v>
      </c>
      <c r="Q46" s="209">
        <v>-29.08</v>
      </c>
    </row>
    <row r="47" spans="1:17" ht="15.75" customHeight="1" x14ac:dyDescent="0.2">
      <c r="A47" s="166"/>
      <c r="B47" s="210"/>
      <c r="C47" s="166"/>
      <c r="D47" s="166"/>
      <c r="E47" s="166"/>
      <c r="F47" s="166"/>
      <c r="G47" s="211"/>
      <c r="H47" s="166"/>
      <c r="I47" s="166"/>
      <c r="J47" s="166"/>
      <c r="K47" s="166"/>
      <c r="L47" s="211"/>
      <c r="M47" s="166"/>
      <c r="N47" s="177"/>
      <c r="O47" s="177"/>
      <c r="P47" s="166"/>
      <c r="Q47" s="211"/>
    </row>
    <row r="48" spans="1:17" ht="15.75" customHeight="1" x14ac:dyDescent="0.2">
      <c r="A48" s="465" t="s">
        <v>63</v>
      </c>
      <c r="B48" s="465"/>
      <c r="C48" s="206">
        <v>349.81</v>
      </c>
      <c r="D48" s="206">
        <v>312.3</v>
      </c>
      <c r="E48" s="206">
        <v>336.2</v>
      </c>
      <c r="F48" s="206">
        <v>363.44</v>
      </c>
      <c r="G48" s="207">
        <v>1361.8</v>
      </c>
      <c r="H48" s="206">
        <v>361.97</v>
      </c>
      <c r="I48" s="206">
        <v>342.54</v>
      </c>
      <c r="J48" s="206">
        <v>351.58</v>
      </c>
      <c r="K48" s="206">
        <v>461.25</v>
      </c>
      <c r="L48" s="207">
        <v>1517.34</v>
      </c>
      <c r="M48" s="206">
        <v>563.91</v>
      </c>
      <c r="N48" s="206">
        <v>577.11</v>
      </c>
      <c r="O48" s="206">
        <v>539.14</v>
      </c>
      <c r="P48" s="206">
        <v>547.98</v>
      </c>
      <c r="Q48" s="207">
        <v>2228.14</v>
      </c>
    </row>
    <row r="49" spans="1:17" ht="15.75" customHeight="1" x14ac:dyDescent="0.2">
      <c r="A49" s="166"/>
      <c r="B49" s="161" t="s">
        <v>64</v>
      </c>
      <c r="C49" s="212">
        <v>0.35000000000000003</v>
      </c>
      <c r="D49" s="212">
        <v>0.35399999999999998</v>
      </c>
      <c r="E49" s="212">
        <v>0.36100000000000004</v>
      </c>
      <c r="F49" s="212">
        <v>0.36700000000000005</v>
      </c>
      <c r="G49" s="213">
        <v>0.35799999999999998</v>
      </c>
      <c r="H49" s="212">
        <v>0.36200000000000004</v>
      </c>
      <c r="I49" s="212">
        <v>0.34200000000000003</v>
      </c>
      <c r="J49" s="212">
        <v>0.34899999999999998</v>
      </c>
      <c r="K49" s="212">
        <v>0.36799999999999999</v>
      </c>
      <c r="L49" s="213">
        <v>0.35600000000000004</v>
      </c>
      <c r="M49" s="212">
        <v>0.4</v>
      </c>
      <c r="N49" s="212">
        <v>0.39900000000000002</v>
      </c>
      <c r="O49" s="212">
        <v>0.38900000000000001</v>
      </c>
      <c r="P49" s="212">
        <v>0.39700000000000002</v>
      </c>
      <c r="Q49" s="213">
        <v>0.39600000000000002</v>
      </c>
    </row>
    <row r="50" spans="1:17" ht="15.75" customHeight="1" x14ac:dyDescent="0.2">
      <c r="A50" s="166"/>
      <c r="B50" s="173" t="s">
        <v>65</v>
      </c>
      <c r="C50" s="191">
        <v>4.8000000000000001E-2</v>
      </c>
      <c r="D50" s="191">
        <v>-1.1000000000000001E-2</v>
      </c>
      <c r="E50" s="191">
        <v>-7.0999999999999994E-2</v>
      </c>
      <c r="F50" s="191">
        <v>-6.3E-2</v>
      </c>
      <c r="G50" s="192">
        <v>-2.7000000000000003E-2</v>
      </c>
      <c r="H50" s="191">
        <v>3.5000000000000003E-2</v>
      </c>
      <c r="I50" s="191">
        <v>9.6999999999999989E-2</v>
      </c>
      <c r="J50" s="191">
        <v>4.5999999999999999E-2</v>
      </c>
      <c r="K50" s="191">
        <v>0.26900000000000002</v>
      </c>
      <c r="L50" s="192">
        <v>0.114</v>
      </c>
      <c r="M50" s="191">
        <v>0.55799999999999994</v>
      </c>
      <c r="N50" s="191">
        <v>0.68500000000000005</v>
      </c>
      <c r="O50" s="191">
        <v>0.53300000000000003</v>
      </c>
      <c r="P50" s="191">
        <v>0.188</v>
      </c>
      <c r="Q50" s="192">
        <v>0.46799999999999997</v>
      </c>
    </row>
    <row r="51" spans="1:17" ht="15.75" customHeight="1" x14ac:dyDescent="0.2">
      <c r="A51" s="166"/>
      <c r="B51" s="173" t="s">
        <v>51</v>
      </c>
      <c r="C51" s="191">
        <v>-3.9E-2</v>
      </c>
      <c r="D51" s="191">
        <v>2.8999999999999998E-2</v>
      </c>
      <c r="E51" s="191">
        <v>-2.3E-2</v>
      </c>
      <c r="F51" s="191">
        <v>-0.02</v>
      </c>
      <c r="G51" s="192">
        <v>-2.8999999999999998E-2</v>
      </c>
      <c r="H51" s="191">
        <v>4.9000000000000002E-2</v>
      </c>
      <c r="I51" s="191">
        <v>8.6999999999999994E-2</v>
      </c>
      <c r="J51" s="191">
        <v>3.2000000000000001E-2</v>
      </c>
      <c r="K51" s="191">
        <v>0.24199999999999999</v>
      </c>
      <c r="L51" s="192">
        <v>0.105</v>
      </c>
      <c r="M51" s="191">
        <v>2E-3</v>
      </c>
      <c r="N51" s="191">
        <v>4.5999999999999999E-2</v>
      </c>
      <c r="O51" s="191">
        <v>-1.9E-2</v>
      </c>
      <c r="P51" s="191">
        <v>1.8000000000000002E-2</v>
      </c>
      <c r="Q51" s="192">
        <v>1.2E-2</v>
      </c>
    </row>
    <row r="52" spans="1:17" ht="15.75" customHeight="1" x14ac:dyDescent="0.2">
      <c r="A52" s="166"/>
      <c r="B52" s="210"/>
      <c r="C52" s="166"/>
      <c r="D52" s="166"/>
      <c r="E52" s="166"/>
      <c r="F52" s="166"/>
      <c r="G52" s="211"/>
      <c r="H52" s="166"/>
      <c r="I52" s="166"/>
      <c r="J52" s="166"/>
      <c r="K52" s="166"/>
      <c r="L52" s="211"/>
      <c r="M52" s="166"/>
      <c r="N52" s="177"/>
      <c r="O52" s="177"/>
      <c r="P52" s="166"/>
      <c r="Q52" s="211"/>
    </row>
    <row r="53" spans="1:17" ht="15.75" customHeight="1" x14ac:dyDescent="0.2">
      <c r="A53" s="177"/>
      <c r="B53" s="162" t="s">
        <v>66</v>
      </c>
      <c r="C53" s="208">
        <v>-201.88</v>
      </c>
      <c r="D53" s="208">
        <v>-200.18</v>
      </c>
      <c r="E53" s="208">
        <v>-196.99</v>
      </c>
      <c r="F53" s="208">
        <v>-210.66</v>
      </c>
      <c r="G53" s="209">
        <v>-809.7</v>
      </c>
      <c r="H53" s="208">
        <v>-198.2</v>
      </c>
      <c r="I53" s="208">
        <v>-192.17</v>
      </c>
      <c r="J53" s="208">
        <v>-193.13</v>
      </c>
      <c r="K53" s="208">
        <v>-220.19</v>
      </c>
      <c r="L53" s="209">
        <v>-803.68</v>
      </c>
      <c r="M53" s="208">
        <v>-256.47000000000003</v>
      </c>
      <c r="N53" s="208">
        <v>-252.04</v>
      </c>
      <c r="O53" s="208">
        <v>-248.66</v>
      </c>
      <c r="P53" s="208">
        <v>-241.65</v>
      </c>
      <c r="Q53" s="209">
        <v>-998.82</v>
      </c>
    </row>
    <row r="54" spans="1:17" ht="15.75" customHeight="1" x14ac:dyDescent="0.2">
      <c r="A54" s="177"/>
      <c r="B54" s="162" t="s">
        <v>67</v>
      </c>
      <c r="C54" s="208">
        <v>-70.72</v>
      </c>
      <c r="D54" s="208">
        <v>-81.45</v>
      </c>
      <c r="E54" s="208">
        <v>-85.57</v>
      </c>
      <c r="F54" s="208">
        <v>-71.48</v>
      </c>
      <c r="G54" s="209">
        <v>-309.22000000000003</v>
      </c>
      <c r="H54" s="208">
        <v>-104.77</v>
      </c>
      <c r="I54" s="208">
        <v>-73.010000000000005</v>
      </c>
      <c r="J54" s="208">
        <v>-54.85</v>
      </c>
      <c r="K54" s="208">
        <v>-77.010000000000005</v>
      </c>
      <c r="L54" s="209">
        <v>-309.64</v>
      </c>
      <c r="M54" s="208">
        <v>-80.959999999999994</v>
      </c>
      <c r="N54" s="208">
        <v>-90.04</v>
      </c>
      <c r="O54" s="208">
        <v>-93.26</v>
      </c>
      <c r="P54" s="208">
        <v>-80.61</v>
      </c>
      <c r="Q54" s="209">
        <v>-344.87</v>
      </c>
    </row>
    <row r="55" spans="1:17" ht="15.75" customHeight="1" x14ac:dyDescent="0.2">
      <c r="A55" s="177"/>
      <c r="B55" s="162" t="s">
        <v>68</v>
      </c>
      <c r="C55" s="208">
        <v>44.93</v>
      </c>
      <c r="D55" s="208">
        <v>33.6</v>
      </c>
      <c r="E55" s="208">
        <v>22.02</v>
      </c>
      <c r="F55" s="208">
        <v>70.5</v>
      </c>
      <c r="G55" s="209">
        <v>171.05</v>
      </c>
      <c r="H55" s="208">
        <v>61.35</v>
      </c>
      <c r="I55" s="208">
        <v>67.22</v>
      </c>
      <c r="J55" s="208">
        <v>56.37</v>
      </c>
      <c r="K55" s="208">
        <v>24.79</v>
      </c>
      <c r="L55" s="209">
        <v>209.73</v>
      </c>
      <c r="M55" s="208">
        <v>7.98</v>
      </c>
      <c r="N55" s="208">
        <v>11.97</v>
      </c>
      <c r="O55" s="208">
        <v>5.22</v>
      </c>
      <c r="P55" s="208">
        <v>7.23</v>
      </c>
      <c r="Q55" s="209">
        <v>32.4</v>
      </c>
    </row>
    <row r="56" spans="1:17" ht="15.75" customHeight="1" x14ac:dyDescent="0.2">
      <c r="A56" s="177"/>
      <c r="B56" s="162" t="s">
        <v>69</v>
      </c>
      <c r="C56" s="208">
        <v>2.2599999999999998</v>
      </c>
      <c r="D56" s="208">
        <v>20</v>
      </c>
      <c r="E56" s="208">
        <v>9.2799999999999994</v>
      </c>
      <c r="F56" s="208">
        <v>-43.39</v>
      </c>
      <c r="G56" s="209">
        <v>-11.85</v>
      </c>
      <c r="H56" s="208">
        <v>-16.89</v>
      </c>
      <c r="I56" s="208">
        <v>-20.7</v>
      </c>
      <c r="J56" s="208">
        <v>28.69</v>
      </c>
      <c r="K56" s="208">
        <v>13.96</v>
      </c>
      <c r="L56" s="209">
        <v>5.07</v>
      </c>
      <c r="M56" s="208">
        <v>-0.27</v>
      </c>
      <c r="N56" s="208">
        <v>0.26</v>
      </c>
      <c r="O56" s="208">
        <v>-6.37</v>
      </c>
      <c r="P56" s="208">
        <v>4.66</v>
      </c>
      <c r="Q56" s="209">
        <v>-1.72</v>
      </c>
    </row>
    <row r="57" spans="1:17" ht="15.75" customHeight="1" x14ac:dyDescent="0.2">
      <c r="A57" s="465" t="s">
        <v>70</v>
      </c>
      <c r="B57" s="465"/>
      <c r="C57" s="214">
        <v>124.39</v>
      </c>
      <c r="D57" s="214">
        <v>84.31</v>
      </c>
      <c r="E57" s="214">
        <v>84.97</v>
      </c>
      <c r="F57" s="214">
        <v>108.41</v>
      </c>
      <c r="G57" s="215">
        <v>402.08</v>
      </c>
      <c r="H57" s="214">
        <v>103.47</v>
      </c>
      <c r="I57" s="214">
        <v>123.88</v>
      </c>
      <c r="J57" s="214">
        <v>188.67</v>
      </c>
      <c r="K57" s="214">
        <v>202.8</v>
      </c>
      <c r="L57" s="215">
        <v>618.82000000000005</v>
      </c>
      <c r="M57" s="214">
        <v>234.19</v>
      </c>
      <c r="N57" s="214">
        <v>247.25</v>
      </c>
      <c r="O57" s="214">
        <v>196.07</v>
      </c>
      <c r="P57" s="214">
        <v>237.62</v>
      </c>
      <c r="Q57" s="215">
        <v>915.13</v>
      </c>
    </row>
    <row r="58" spans="1:17" ht="15.75" customHeight="1" x14ac:dyDescent="0.2">
      <c r="A58" s="166"/>
      <c r="B58" s="161" t="s">
        <v>71</v>
      </c>
      <c r="C58" s="212">
        <v>0.125</v>
      </c>
      <c r="D58" s="212">
        <v>9.5000000000000001E-2</v>
      </c>
      <c r="E58" s="212">
        <v>9.0999999999999998E-2</v>
      </c>
      <c r="F58" s="212">
        <v>0.109</v>
      </c>
      <c r="G58" s="213">
        <v>0.106</v>
      </c>
      <c r="H58" s="212">
        <v>0.10400000000000001</v>
      </c>
      <c r="I58" s="212">
        <v>0.12400000000000001</v>
      </c>
      <c r="J58" s="212">
        <v>0.188</v>
      </c>
      <c r="K58" s="212">
        <v>0.16200000000000001</v>
      </c>
      <c r="L58" s="213">
        <v>0.14499999999999999</v>
      </c>
      <c r="M58" s="212">
        <v>0.16600000000000001</v>
      </c>
      <c r="N58" s="212">
        <v>0.17100000000000001</v>
      </c>
      <c r="O58" s="212">
        <v>0.14099999999999999</v>
      </c>
      <c r="P58" s="212">
        <v>0.17199999999999999</v>
      </c>
      <c r="Q58" s="213">
        <v>0.16300000000000001</v>
      </c>
    </row>
    <row r="59" spans="1:17" ht="15.75" customHeight="1" x14ac:dyDescent="0.2">
      <c r="A59" s="166"/>
      <c r="B59" s="210"/>
      <c r="C59" s="177"/>
      <c r="D59" s="177"/>
      <c r="E59" s="177"/>
      <c r="F59" s="177"/>
      <c r="G59" s="178"/>
      <c r="H59" s="177"/>
      <c r="I59" s="177"/>
      <c r="J59" s="177"/>
      <c r="K59" s="177"/>
      <c r="L59" s="184"/>
      <c r="M59" s="177"/>
      <c r="N59" s="177"/>
      <c r="O59" s="177"/>
      <c r="P59" s="177"/>
      <c r="Q59" s="184"/>
    </row>
    <row r="60" spans="1:17" ht="15.75" customHeight="1" x14ac:dyDescent="0.2">
      <c r="A60" s="177"/>
      <c r="B60" s="162" t="s">
        <v>72</v>
      </c>
      <c r="C60" s="208">
        <v>-126</v>
      </c>
      <c r="D60" s="208">
        <v>-149.94</v>
      </c>
      <c r="E60" s="208">
        <v>-124.02</v>
      </c>
      <c r="F60" s="208">
        <v>-147.19</v>
      </c>
      <c r="G60" s="209">
        <v>-546.88</v>
      </c>
      <c r="H60" s="208">
        <v>-129.83000000000001</v>
      </c>
      <c r="I60" s="208">
        <v>-114.43</v>
      </c>
      <c r="J60" s="208">
        <v>-99.3</v>
      </c>
      <c r="K60" s="208">
        <v>-128.13</v>
      </c>
      <c r="L60" s="209">
        <v>-471.69</v>
      </c>
      <c r="M60" s="208">
        <v>-140.66</v>
      </c>
      <c r="N60" s="208">
        <v>-164.24</v>
      </c>
      <c r="O60" s="208">
        <v>-156.94999999999999</v>
      </c>
      <c r="P60" s="208">
        <v>-136.97</v>
      </c>
      <c r="Q60" s="209">
        <v>-598.82000000000005</v>
      </c>
    </row>
    <row r="61" spans="1:17" ht="15.75" customHeight="1" x14ac:dyDescent="0.2">
      <c r="A61" s="177"/>
      <c r="B61" s="162" t="s">
        <v>73</v>
      </c>
      <c r="C61" s="208">
        <v>-157.87</v>
      </c>
      <c r="D61" s="208">
        <v>21.76</v>
      </c>
      <c r="E61" s="208">
        <v>-10.6</v>
      </c>
      <c r="F61" s="208">
        <v>40.619999999999997</v>
      </c>
      <c r="G61" s="209">
        <v>-106.85</v>
      </c>
      <c r="H61" s="208">
        <v>57.47</v>
      </c>
      <c r="I61" s="208">
        <v>-75.19</v>
      </c>
      <c r="J61" s="208">
        <v>-19.07</v>
      </c>
      <c r="K61" s="208">
        <v>657.03</v>
      </c>
      <c r="L61" s="216">
        <v>620.24</v>
      </c>
      <c r="M61" s="217">
        <v>4.25</v>
      </c>
      <c r="N61" s="217">
        <v>-10.75</v>
      </c>
      <c r="O61" s="217">
        <v>-34.700000000000003</v>
      </c>
      <c r="P61" s="208">
        <v>-36.479999999999997</v>
      </c>
      <c r="Q61" s="442">
        <v>-77.680000000000007</v>
      </c>
    </row>
    <row r="62" spans="1:17" ht="15.75" customHeight="1" x14ac:dyDescent="0.2">
      <c r="A62" s="177"/>
      <c r="B62" s="218" t="s">
        <v>74</v>
      </c>
      <c r="C62" s="208">
        <v>-1</v>
      </c>
      <c r="D62" s="208">
        <v>-0.76</v>
      </c>
      <c r="E62" s="208">
        <v>1.1100000000000001</v>
      </c>
      <c r="F62" s="208">
        <v>-0.4</v>
      </c>
      <c r="G62" s="209">
        <v>-0.56000000000000005</v>
      </c>
      <c r="H62" s="208">
        <v>-1.43</v>
      </c>
      <c r="I62" s="217">
        <v>-1.99</v>
      </c>
      <c r="J62" s="208">
        <v>-35.11</v>
      </c>
      <c r="K62" s="208">
        <v>-1.03</v>
      </c>
      <c r="L62" s="216">
        <v>-39.56</v>
      </c>
      <c r="M62" s="217">
        <v>1.1499999999999999</v>
      </c>
      <c r="N62" s="217">
        <v>-0.87</v>
      </c>
      <c r="O62" s="217">
        <v>-0.28000000000000003</v>
      </c>
      <c r="P62" s="208">
        <v>-0.46</v>
      </c>
      <c r="Q62" s="442">
        <v>-0.47</v>
      </c>
    </row>
    <row r="63" spans="1:17" ht="15.75" customHeight="1" x14ac:dyDescent="0.2">
      <c r="A63" s="464" t="s">
        <v>75</v>
      </c>
      <c r="B63" s="464"/>
      <c r="C63" s="206">
        <v>-160.47999999999999</v>
      </c>
      <c r="D63" s="206">
        <v>-44.63</v>
      </c>
      <c r="E63" s="206">
        <v>-48.54</v>
      </c>
      <c r="F63" s="206">
        <v>1.44</v>
      </c>
      <c r="G63" s="207">
        <v>-252.21</v>
      </c>
      <c r="H63" s="206">
        <v>29.69</v>
      </c>
      <c r="I63" s="206">
        <v>-67.73</v>
      </c>
      <c r="J63" s="206">
        <v>35.19</v>
      </c>
      <c r="K63" s="206">
        <v>730.66</v>
      </c>
      <c r="L63" s="207">
        <v>727.8</v>
      </c>
      <c r="M63" s="206">
        <v>98.93</v>
      </c>
      <c r="N63" s="206">
        <v>71.38</v>
      </c>
      <c r="O63" s="206">
        <v>4.1399999999999997</v>
      </c>
      <c r="P63" s="206">
        <v>63.71</v>
      </c>
      <c r="Q63" s="207">
        <v>238.16</v>
      </c>
    </row>
    <row r="64" spans="1:17" ht="15.75" customHeight="1" x14ac:dyDescent="0.2">
      <c r="A64" s="177"/>
      <c r="B64" s="162" t="s">
        <v>76</v>
      </c>
      <c r="C64" s="208">
        <v>18.8</v>
      </c>
      <c r="D64" s="208">
        <v>-42.74</v>
      </c>
      <c r="E64" s="208">
        <v>3.64</v>
      </c>
      <c r="F64" s="208">
        <v>-52.14</v>
      </c>
      <c r="G64" s="209">
        <v>-72.430000000000007</v>
      </c>
      <c r="H64" s="208">
        <v>-20.46</v>
      </c>
      <c r="I64" s="208">
        <v>-33.28</v>
      </c>
      <c r="J64" s="208">
        <v>-12.34</v>
      </c>
      <c r="K64" s="208">
        <v>-91.56</v>
      </c>
      <c r="L64" s="209">
        <v>-157.65</v>
      </c>
      <c r="M64" s="208">
        <v>-69.44</v>
      </c>
      <c r="N64" s="208">
        <v>-77.53</v>
      </c>
      <c r="O64" s="208">
        <v>-53.49</v>
      </c>
      <c r="P64" s="208">
        <v>-21.94</v>
      </c>
      <c r="Q64" s="209">
        <v>-222.41</v>
      </c>
    </row>
    <row r="65" spans="1:17" ht="15.75" customHeight="1" x14ac:dyDescent="0.2">
      <c r="A65" s="464" t="s">
        <v>77</v>
      </c>
      <c r="B65" s="464"/>
      <c r="C65" s="206">
        <v>-141.65</v>
      </c>
      <c r="D65" s="206">
        <v>-87.37</v>
      </c>
      <c r="E65" s="206">
        <v>-44.91</v>
      </c>
      <c r="F65" s="206">
        <v>-50.7</v>
      </c>
      <c r="G65" s="207">
        <v>-324.64</v>
      </c>
      <c r="H65" s="206">
        <v>9.2200000000000006</v>
      </c>
      <c r="I65" s="206">
        <v>-101.02</v>
      </c>
      <c r="J65" s="206">
        <v>22.84</v>
      </c>
      <c r="K65" s="206">
        <v>639.1</v>
      </c>
      <c r="L65" s="207">
        <v>570.15</v>
      </c>
      <c r="M65" s="206">
        <v>29.49</v>
      </c>
      <c r="N65" s="206">
        <v>-6.15</v>
      </c>
      <c r="O65" s="206">
        <v>-49.36</v>
      </c>
      <c r="P65" s="206">
        <v>41.77</v>
      </c>
      <c r="Q65" s="207">
        <v>15.75</v>
      </c>
    </row>
    <row r="66" spans="1:17" ht="15.75" customHeight="1" x14ac:dyDescent="0.2">
      <c r="A66" s="162"/>
      <c r="B66" s="218" t="s">
        <v>78</v>
      </c>
      <c r="C66" s="208">
        <v>28.18</v>
      </c>
      <c r="D66" s="208">
        <v>3.74</v>
      </c>
      <c r="E66" s="208">
        <v>8.5500000000000007</v>
      </c>
      <c r="F66" s="208">
        <v>0.47</v>
      </c>
      <c r="G66" s="209">
        <v>40.93</v>
      </c>
      <c r="H66" s="208">
        <v>18.510000000000002</v>
      </c>
      <c r="I66" s="208">
        <v>8.15</v>
      </c>
      <c r="J66" s="208">
        <v>1</v>
      </c>
      <c r="K66" s="208">
        <v>20.260000000000002</v>
      </c>
      <c r="L66" s="209">
        <v>47.92</v>
      </c>
      <c r="M66" s="208">
        <v>-1.46</v>
      </c>
      <c r="N66" s="208">
        <v>18.45</v>
      </c>
      <c r="O66" s="208">
        <v>15.88</v>
      </c>
      <c r="P66" s="208">
        <v>15.19</v>
      </c>
      <c r="Q66" s="209">
        <v>48.06</v>
      </c>
    </row>
    <row r="67" spans="1:17" ht="15.75" customHeight="1" x14ac:dyDescent="0.2">
      <c r="A67" s="162"/>
      <c r="B67" s="162" t="s">
        <v>79</v>
      </c>
      <c r="C67" s="208">
        <v>-8.93</v>
      </c>
      <c r="D67" s="208">
        <v>-31.73</v>
      </c>
      <c r="E67" s="208">
        <v>-14.33</v>
      </c>
      <c r="F67" s="208">
        <v>-5.44</v>
      </c>
      <c r="G67" s="209">
        <v>-60.43</v>
      </c>
      <c r="H67" s="208">
        <v>14.32</v>
      </c>
      <c r="I67" s="208">
        <v>-7.06</v>
      </c>
      <c r="J67" s="208">
        <v>-18.87</v>
      </c>
      <c r="K67" s="208">
        <v>-16.23</v>
      </c>
      <c r="L67" s="209">
        <v>-27.84</v>
      </c>
      <c r="M67" s="208">
        <v>-5.22</v>
      </c>
      <c r="N67" s="208">
        <v>116.66</v>
      </c>
      <c r="O67" s="208">
        <v>1.97</v>
      </c>
      <c r="P67" s="208">
        <v>-0.12</v>
      </c>
      <c r="Q67" s="209">
        <v>113.29</v>
      </c>
    </row>
    <row r="68" spans="1:17" ht="15.75" customHeight="1" x14ac:dyDescent="0.2">
      <c r="A68" s="464" t="s">
        <v>80</v>
      </c>
      <c r="B68" s="464"/>
      <c r="C68" s="206">
        <v>-122</v>
      </c>
      <c r="D68" s="206">
        <v>-115.37</v>
      </c>
      <c r="E68" s="206">
        <v>-50.69</v>
      </c>
      <c r="F68" s="206">
        <v>-55.67</v>
      </c>
      <c r="G68" s="207">
        <v>-344.14</v>
      </c>
      <c r="H68" s="206">
        <v>42.05</v>
      </c>
      <c r="I68" s="206">
        <v>-99.93</v>
      </c>
      <c r="J68" s="206">
        <v>4.9800000000000004</v>
      </c>
      <c r="K68" s="206">
        <v>643.12</v>
      </c>
      <c r="L68" s="207">
        <v>590.22</v>
      </c>
      <c r="M68" s="206">
        <v>22.81</v>
      </c>
      <c r="N68" s="206">
        <v>128.96</v>
      </c>
      <c r="O68" s="206">
        <v>-31.51</v>
      </c>
      <c r="P68" s="206">
        <v>56.83</v>
      </c>
      <c r="Q68" s="207">
        <v>177.1</v>
      </c>
    </row>
    <row r="69" spans="1:17" ht="15.75" customHeight="1" x14ac:dyDescent="0.2">
      <c r="A69" s="467" t="s">
        <v>81</v>
      </c>
      <c r="B69" s="467"/>
      <c r="C69" s="219">
        <v>-0.95</v>
      </c>
      <c r="D69" s="219">
        <v>-0.9</v>
      </c>
      <c r="E69" s="219">
        <v>-0.39</v>
      </c>
      <c r="F69" s="219">
        <v>-0.43</v>
      </c>
      <c r="G69" s="220">
        <v>-2.68</v>
      </c>
      <c r="H69" s="219">
        <v>0.33</v>
      </c>
      <c r="I69" s="219">
        <v>-0.77</v>
      </c>
      <c r="J69" s="219">
        <v>0.04</v>
      </c>
      <c r="K69" s="219">
        <v>5.04</v>
      </c>
      <c r="L69" s="220">
        <v>4.59</v>
      </c>
      <c r="M69" s="221">
        <v>0.18</v>
      </c>
      <c r="N69" s="221">
        <v>1.1399999999999999</v>
      </c>
      <c r="O69" s="219">
        <v>-0.18</v>
      </c>
      <c r="P69" s="219">
        <v>0.33</v>
      </c>
      <c r="Q69" s="220">
        <v>1.27</v>
      </c>
    </row>
    <row r="70" spans="1:17" ht="15.75" customHeight="1" x14ac:dyDescent="0.2">
      <c r="A70" s="464"/>
      <c r="B70" s="464"/>
      <c r="C70" s="166"/>
      <c r="D70" s="166"/>
      <c r="E70" s="166"/>
      <c r="F70" s="166"/>
      <c r="G70" s="211"/>
      <c r="H70" s="177"/>
      <c r="I70" s="166"/>
      <c r="J70" s="222"/>
      <c r="K70" s="223"/>
      <c r="L70" s="224"/>
      <c r="M70" s="222"/>
      <c r="N70" s="177"/>
      <c r="O70" s="177"/>
      <c r="P70" s="223"/>
      <c r="Q70" s="224"/>
    </row>
    <row r="71" spans="1:17" ht="15.75" customHeight="1" x14ac:dyDescent="0.2">
      <c r="A71" s="467" t="s">
        <v>82</v>
      </c>
      <c r="B71" s="467"/>
      <c r="C71" s="225">
        <v>128564</v>
      </c>
      <c r="D71" s="225">
        <v>128596</v>
      </c>
      <c r="E71" s="225">
        <v>128662</v>
      </c>
      <c r="F71" s="225">
        <v>128662</v>
      </c>
      <c r="G71" s="226">
        <v>128625</v>
      </c>
      <c r="H71" s="225">
        <v>128832</v>
      </c>
      <c r="I71" s="225">
        <v>129095</v>
      </c>
      <c r="J71" s="225">
        <v>128849</v>
      </c>
      <c r="K71" s="225">
        <v>127519</v>
      </c>
      <c r="L71" s="226">
        <v>128571</v>
      </c>
      <c r="M71" s="225">
        <v>127721</v>
      </c>
      <c r="N71" s="225">
        <v>113488</v>
      </c>
      <c r="O71" s="225">
        <v>170872</v>
      </c>
      <c r="P71" s="225">
        <v>170883</v>
      </c>
      <c r="Q71" s="226">
        <v>139049</v>
      </c>
    </row>
    <row r="72" spans="1:17" ht="30.75" customHeight="1" x14ac:dyDescent="0.2">
      <c r="A72" s="468" t="s">
        <v>83</v>
      </c>
      <c r="B72" s="468"/>
      <c r="C72" s="225">
        <v>128726</v>
      </c>
      <c r="D72" s="225">
        <v>128711</v>
      </c>
      <c r="E72" s="225">
        <v>128935</v>
      </c>
      <c r="F72" s="225">
        <v>129113</v>
      </c>
      <c r="G72" s="226">
        <v>128980</v>
      </c>
      <c r="H72" s="225">
        <v>129009</v>
      </c>
      <c r="I72" s="225">
        <v>129599</v>
      </c>
      <c r="J72" s="225">
        <v>129409</v>
      </c>
      <c r="K72" s="225">
        <v>128138</v>
      </c>
      <c r="L72" s="226">
        <v>129120</v>
      </c>
      <c r="M72" s="225">
        <v>127957</v>
      </c>
      <c r="N72" s="225">
        <v>113956</v>
      </c>
      <c r="O72" s="225">
        <v>171207</v>
      </c>
      <c r="P72" s="225">
        <v>171471</v>
      </c>
      <c r="Q72" s="226">
        <v>139690</v>
      </c>
    </row>
    <row r="73" spans="1:17" ht="15.75" customHeight="1" x14ac:dyDescent="0.2">
      <c r="A73" s="464" t="s">
        <v>84</v>
      </c>
      <c r="B73" s="464"/>
      <c r="C73" s="219">
        <v>-0.95</v>
      </c>
      <c r="D73" s="219">
        <v>-0.9</v>
      </c>
      <c r="E73" s="219">
        <v>-0.39</v>
      </c>
      <c r="F73" s="219">
        <v>-0.43</v>
      </c>
      <c r="G73" s="227">
        <v>-2.67</v>
      </c>
      <c r="H73" s="228">
        <v>0.33</v>
      </c>
      <c r="I73" s="219">
        <v>-0.77</v>
      </c>
      <c r="J73" s="228">
        <v>0.04</v>
      </c>
      <c r="K73" s="228">
        <v>5.0199999999999996</v>
      </c>
      <c r="L73" s="229">
        <v>4.57</v>
      </c>
      <c r="M73" s="230">
        <v>0.18</v>
      </c>
      <c r="N73" s="221">
        <v>1.1299999999999999</v>
      </c>
      <c r="O73" s="219">
        <v>-0.18</v>
      </c>
      <c r="P73" s="228">
        <v>0.33</v>
      </c>
      <c r="Q73" s="443">
        <v>1.27</v>
      </c>
    </row>
    <row r="74" spans="1:17" ht="15.75" customHeight="1" x14ac:dyDescent="0.2">
      <c r="A74" s="177"/>
      <c r="B74" s="168"/>
      <c r="C74" s="177"/>
      <c r="D74" s="177"/>
      <c r="E74" s="177"/>
      <c r="F74" s="177"/>
      <c r="G74" s="178"/>
      <c r="H74" s="177"/>
      <c r="I74" s="177"/>
      <c r="J74" s="177"/>
      <c r="K74" s="177"/>
      <c r="L74" s="184"/>
      <c r="M74" s="177"/>
      <c r="N74" s="177"/>
      <c r="O74" s="177"/>
      <c r="P74" s="177"/>
      <c r="Q74" s="184"/>
    </row>
    <row r="75" spans="1:17" ht="15.75" customHeight="1" x14ac:dyDescent="0.2">
      <c r="A75" s="464" t="s">
        <v>85</v>
      </c>
      <c r="B75" s="464"/>
      <c r="C75" s="177"/>
      <c r="D75" s="177"/>
      <c r="E75" s="177"/>
      <c r="F75" s="177"/>
      <c r="G75" s="178"/>
      <c r="H75" s="177"/>
      <c r="I75" s="177"/>
      <c r="J75" s="177"/>
      <c r="K75" s="177"/>
      <c r="L75" s="184"/>
      <c r="M75" s="177"/>
      <c r="N75" s="177"/>
      <c r="O75" s="177"/>
      <c r="P75" s="177"/>
      <c r="Q75" s="184"/>
    </row>
    <row r="76" spans="1:17" ht="15.75" customHeight="1" x14ac:dyDescent="0.2">
      <c r="A76" s="469" t="s">
        <v>86</v>
      </c>
      <c r="B76" s="469"/>
      <c r="C76" s="231">
        <v>-0.16</v>
      </c>
      <c r="D76" s="231">
        <v>-0.19</v>
      </c>
      <c r="E76" s="231">
        <v>-0.12</v>
      </c>
      <c r="F76" s="231">
        <v>-0.24</v>
      </c>
      <c r="G76" s="232">
        <v>-0.71</v>
      </c>
      <c r="H76" s="231">
        <v>-0.24</v>
      </c>
      <c r="I76" s="231">
        <v>-0.24</v>
      </c>
      <c r="J76" s="231">
        <v>-0.21</v>
      </c>
      <c r="K76" s="231">
        <v>0.4</v>
      </c>
      <c r="L76" s="232">
        <v>0</v>
      </c>
      <c r="M76" s="231">
        <v>0</v>
      </c>
      <c r="N76" s="231">
        <v>0</v>
      </c>
      <c r="O76" s="231">
        <v>0</v>
      </c>
      <c r="P76" s="231">
        <v>0</v>
      </c>
      <c r="Q76" s="232">
        <v>0</v>
      </c>
    </row>
    <row r="77" spans="1:17" ht="15.75" customHeight="1" x14ac:dyDescent="0.2">
      <c r="A77" s="469" t="s">
        <v>87</v>
      </c>
      <c r="B77" s="469"/>
      <c r="C77" s="231">
        <v>26.09</v>
      </c>
      <c r="D77" s="231">
        <v>-2.56</v>
      </c>
      <c r="E77" s="231">
        <v>2.21</v>
      </c>
      <c r="F77" s="231">
        <v>-2.4700000000000002</v>
      </c>
      <c r="G77" s="232">
        <v>22.87</v>
      </c>
      <c r="H77" s="231">
        <v>10.67</v>
      </c>
      <c r="I77" s="231">
        <v>6.61</v>
      </c>
      <c r="J77" s="231">
        <v>1.32</v>
      </c>
      <c r="K77" s="231">
        <v>21.32</v>
      </c>
      <c r="L77" s="232">
        <v>40.119999999999997</v>
      </c>
      <c r="M77" s="231">
        <v>0.24</v>
      </c>
      <c r="N77" s="231">
        <v>20.76</v>
      </c>
      <c r="O77" s="231">
        <v>15.89</v>
      </c>
      <c r="P77" s="231">
        <v>15.29</v>
      </c>
      <c r="Q77" s="232">
        <v>52.18</v>
      </c>
    </row>
    <row r="78" spans="1:17" ht="15.75" customHeight="1" x14ac:dyDescent="0.2">
      <c r="A78" s="469" t="s">
        <v>88</v>
      </c>
      <c r="B78" s="469"/>
      <c r="C78" s="231">
        <v>2.0499999999999998</v>
      </c>
      <c r="D78" s="231">
        <v>6.45</v>
      </c>
      <c r="E78" s="231">
        <v>6.33</v>
      </c>
      <c r="F78" s="231">
        <v>3.13</v>
      </c>
      <c r="G78" s="232">
        <v>17.87</v>
      </c>
      <c r="H78" s="231">
        <v>8.26</v>
      </c>
      <c r="I78" s="231">
        <v>1.64</v>
      </c>
      <c r="J78" s="231">
        <v>-0.42</v>
      </c>
      <c r="K78" s="231">
        <v>-2.0299999999999998</v>
      </c>
      <c r="L78" s="232">
        <v>7.44</v>
      </c>
      <c r="M78" s="231">
        <v>-1.67</v>
      </c>
      <c r="N78" s="231">
        <v>-2.34</v>
      </c>
      <c r="O78" s="231">
        <v>-0.01</v>
      </c>
      <c r="P78" s="231">
        <v>-0.1</v>
      </c>
      <c r="Q78" s="232">
        <v>-4.13</v>
      </c>
    </row>
    <row r="79" spans="1:17" ht="15.75" customHeight="1" x14ac:dyDescent="0.2">
      <c r="A79" s="464" t="s">
        <v>89</v>
      </c>
      <c r="B79" s="464"/>
      <c r="C79" s="185">
        <v>27.98</v>
      </c>
      <c r="D79" s="185">
        <v>3.71</v>
      </c>
      <c r="E79" s="185">
        <v>8.56</v>
      </c>
      <c r="F79" s="185">
        <v>0.47</v>
      </c>
      <c r="G79" s="186">
        <v>40.93</v>
      </c>
      <c r="H79" s="185">
        <v>18.68</v>
      </c>
      <c r="I79" s="185">
        <v>8.01</v>
      </c>
      <c r="J79" s="185">
        <v>0.69</v>
      </c>
      <c r="K79" s="185">
        <v>19.7</v>
      </c>
      <c r="L79" s="186">
        <v>47.56</v>
      </c>
      <c r="M79" s="185">
        <v>-1.43</v>
      </c>
      <c r="N79" s="185">
        <v>18.420000000000002</v>
      </c>
      <c r="O79" s="185">
        <v>15.88</v>
      </c>
      <c r="P79" s="185">
        <v>15.18</v>
      </c>
      <c r="Q79" s="186">
        <v>48.05</v>
      </c>
    </row>
    <row r="80" spans="1:17" ht="15.75" customHeight="1" x14ac:dyDescent="0.2">
      <c r="A80" s="177"/>
      <c r="B80" s="168"/>
      <c r="C80" s="177"/>
      <c r="D80" s="177"/>
      <c r="E80" s="177"/>
      <c r="F80" s="177"/>
      <c r="G80" s="178"/>
      <c r="H80" s="177"/>
      <c r="I80" s="177"/>
      <c r="J80" s="177"/>
      <c r="K80" s="177"/>
      <c r="L80" s="184"/>
      <c r="M80" s="177"/>
      <c r="N80" s="177"/>
      <c r="O80" s="177"/>
      <c r="P80" s="177"/>
      <c r="Q80" s="184"/>
    </row>
    <row r="81" spans="1:17" ht="15.75" customHeight="1" x14ac:dyDescent="0.2">
      <c r="A81" s="463" t="s">
        <v>90</v>
      </c>
      <c r="B81" s="463"/>
      <c r="C81" s="156"/>
      <c r="D81" s="156"/>
      <c r="E81" s="156"/>
      <c r="F81" s="156"/>
      <c r="G81" s="156"/>
      <c r="H81" s="156"/>
      <c r="I81" s="156"/>
      <c r="J81" s="156"/>
      <c r="K81" s="156"/>
      <c r="L81" s="156"/>
      <c r="M81" s="156"/>
      <c r="N81" s="233"/>
      <c r="O81" s="233"/>
      <c r="P81" s="156"/>
      <c r="Q81" s="156"/>
    </row>
    <row r="82" spans="1:17" ht="15.75" customHeight="1" x14ac:dyDescent="0.2">
      <c r="A82" s="465" t="s">
        <v>91</v>
      </c>
      <c r="B82" s="465"/>
      <c r="C82" s="185">
        <v>131.69</v>
      </c>
      <c r="D82" s="185">
        <v>151.53</v>
      </c>
      <c r="E82" s="185">
        <v>174.91</v>
      </c>
      <c r="F82" s="185">
        <v>289.44</v>
      </c>
      <c r="G82" s="186">
        <v>747.57</v>
      </c>
      <c r="H82" s="185">
        <v>120.42</v>
      </c>
      <c r="I82" s="185">
        <v>188.21</v>
      </c>
      <c r="J82" s="185">
        <v>229.38</v>
      </c>
      <c r="K82" s="185">
        <v>384.3</v>
      </c>
      <c r="L82" s="186">
        <v>922.31</v>
      </c>
      <c r="M82" s="185">
        <v>199.25</v>
      </c>
      <c r="N82" s="185">
        <v>254.93</v>
      </c>
      <c r="O82" s="185">
        <v>252.75</v>
      </c>
      <c r="P82" s="185">
        <v>265.79000000000002</v>
      </c>
      <c r="Q82" s="186">
        <v>972.72</v>
      </c>
    </row>
    <row r="83" spans="1:17" ht="15.75" customHeight="1" x14ac:dyDescent="0.2">
      <c r="A83" s="177"/>
      <c r="B83" s="179" t="s">
        <v>92</v>
      </c>
      <c r="C83" s="191">
        <v>0.121</v>
      </c>
      <c r="D83" s="191">
        <v>0.156</v>
      </c>
      <c r="E83" s="191">
        <v>0.17</v>
      </c>
      <c r="F83" s="191">
        <v>0.26600000000000001</v>
      </c>
      <c r="G83" s="192">
        <v>0.17899999999999999</v>
      </c>
      <c r="H83" s="191">
        <v>0.12</v>
      </c>
      <c r="I83" s="191">
        <v>0.188</v>
      </c>
      <c r="J83" s="191">
        <v>0.22800000000000001</v>
      </c>
      <c r="K83" s="191">
        <v>0.30599999999999999</v>
      </c>
      <c r="L83" s="192">
        <v>0.21600000000000003</v>
      </c>
      <c r="M83" s="191">
        <v>0.14099999999999999</v>
      </c>
      <c r="N83" s="191">
        <v>0.17600000000000002</v>
      </c>
      <c r="O83" s="191">
        <v>0.182</v>
      </c>
      <c r="P83" s="191">
        <v>0.192</v>
      </c>
      <c r="Q83" s="192">
        <v>0.17300000000000001</v>
      </c>
    </row>
    <row r="84" spans="1:17" ht="15.75" customHeight="1" x14ac:dyDescent="0.2">
      <c r="A84" s="465" t="s">
        <v>93</v>
      </c>
      <c r="B84" s="465"/>
      <c r="C84" s="185">
        <v>20.97</v>
      </c>
      <c r="D84" s="185">
        <v>398.71</v>
      </c>
      <c r="E84" s="185">
        <v>7.29</v>
      </c>
      <c r="F84" s="185">
        <v>-5.94</v>
      </c>
      <c r="G84" s="186">
        <v>421.03</v>
      </c>
      <c r="H84" s="185">
        <v>-0.25</v>
      </c>
      <c r="I84" s="185">
        <v>-13.45</v>
      </c>
      <c r="J84" s="185">
        <v>23.59</v>
      </c>
      <c r="K84" s="185">
        <v>18.93</v>
      </c>
      <c r="L84" s="186">
        <v>28.82</v>
      </c>
      <c r="M84" s="185">
        <v>88.38</v>
      </c>
      <c r="N84" s="185">
        <v>27.23</v>
      </c>
      <c r="O84" s="185">
        <v>45.19</v>
      </c>
      <c r="P84" s="185">
        <v>33.880000000000003</v>
      </c>
      <c r="Q84" s="186">
        <v>194.69</v>
      </c>
    </row>
    <row r="85" spans="1:17" ht="15.75" customHeight="1" x14ac:dyDescent="0.2">
      <c r="A85" s="177"/>
      <c r="B85" s="179" t="s">
        <v>92</v>
      </c>
      <c r="C85" s="191">
        <v>1.9E-2</v>
      </c>
      <c r="D85" s="191">
        <v>0.41100000000000003</v>
      </c>
      <c r="E85" s="191">
        <v>6.9999999999999993E-3</v>
      </c>
      <c r="F85" s="191">
        <v>-5.0000000000000001E-3</v>
      </c>
      <c r="G85" s="192">
        <v>0.10099999999999999</v>
      </c>
      <c r="H85" s="191">
        <v>0</v>
      </c>
      <c r="I85" s="191">
        <v>-1.3000000000000001E-2</v>
      </c>
      <c r="J85" s="191">
        <v>2.3E-2</v>
      </c>
      <c r="K85" s="191">
        <v>1.4999999999999999E-2</v>
      </c>
      <c r="L85" s="192">
        <v>6.9999999999999993E-3</v>
      </c>
      <c r="M85" s="191">
        <v>6.3E-2</v>
      </c>
      <c r="N85" s="191">
        <v>1.9E-2</v>
      </c>
      <c r="O85" s="191">
        <v>3.3000000000000002E-2</v>
      </c>
      <c r="P85" s="191">
        <v>2.5000000000000001E-2</v>
      </c>
      <c r="Q85" s="192">
        <v>3.5000000000000003E-2</v>
      </c>
    </row>
    <row r="86" spans="1:17" ht="15.75" customHeight="1" x14ac:dyDescent="0.2">
      <c r="A86" s="465" t="s">
        <v>94</v>
      </c>
      <c r="B86" s="465"/>
      <c r="C86" s="185">
        <v>152.66</v>
      </c>
      <c r="D86" s="185">
        <v>550.24</v>
      </c>
      <c r="E86" s="185">
        <v>182.19</v>
      </c>
      <c r="F86" s="185">
        <v>283.51</v>
      </c>
      <c r="G86" s="186">
        <v>1168.5899999999999</v>
      </c>
      <c r="H86" s="185">
        <v>120.17</v>
      </c>
      <c r="I86" s="185">
        <v>174.76</v>
      </c>
      <c r="J86" s="185">
        <v>252.97</v>
      </c>
      <c r="K86" s="185">
        <v>403.23</v>
      </c>
      <c r="L86" s="186">
        <v>951.13</v>
      </c>
      <c r="M86" s="185">
        <v>287.63</v>
      </c>
      <c r="N86" s="185">
        <v>282.16000000000003</v>
      </c>
      <c r="O86" s="185">
        <v>297.94</v>
      </c>
      <c r="P86" s="185">
        <v>299.67</v>
      </c>
      <c r="Q86" s="186">
        <v>1167.4100000000001</v>
      </c>
    </row>
    <row r="87" spans="1:17" ht="15.75" customHeight="1" x14ac:dyDescent="0.2">
      <c r="A87" s="177"/>
      <c r="B87" s="179" t="s">
        <v>95</v>
      </c>
      <c r="C87" s="191">
        <v>0.14000000000000001</v>
      </c>
      <c r="D87" s="191">
        <v>0.56700000000000006</v>
      </c>
      <c r="E87" s="191">
        <v>0.17800000000000002</v>
      </c>
      <c r="F87" s="191">
        <v>0.26100000000000001</v>
      </c>
      <c r="G87" s="192">
        <v>0.28000000000000003</v>
      </c>
      <c r="H87" s="191">
        <v>0.12</v>
      </c>
      <c r="I87" s="191">
        <v>0.17500000000000002</v>
      </c>
      <c r="J87" s="191">
        <v>0.251</v>
      </c>
      <c r="K87" s="191">
        <v>0.32100000000000001</v>
      </c>
      <c r="L87" s="192">
        <v>0.223</v>
      </c>
      <c r="M87" s="191">
        <v>0.20399999999999999</v>
      </c>
      <c r="N87" s="191">
        <v>0.19500000000000001</v>
      </c>
      <c r="O87" s="191">
        <v>0.215</v>
      </c>
      <c r="P87" s="191">
        <v>0.217</v>
      </c>
      <c r="Q87" s="192">
        <v>0.20800000000000002</v>
      </c>
    </row>
    <row r="88" spans="1:17" ht="15.75" customHeight="1" x14ac:dyDescent="0.2">
      <c r="A88" s="177"/>
      <c r="B88" s="222"/>
      <c r="C88" s="177"/>
      <c r="D88" s="177"/>
      <c r="E88" s="177"/>
      <c r="F88" s="177"/>
      <c r="G88" s="178"/>
      <c r="H88" s="177"/>
      <c r="I88" s="177"/>
      <c r="J88" s="177"/>
      <c r="K88" s="177"/>
      <c r="L88" s="184"/>
      <c r="M88" s="177"/>
      <c r="N88" s="177"/>
      <c r="O88" s="177"/>
      <c r="P88" s="177"/>
      <c r="Q88" s="184"/>
    </row>
    <row r="89" spans="1:17" ht="15.75" customHeight="1" x14ac:dyDescent="0.2">
      <c r="A89" s="463" t="s">
        <v>96</v>
      </c>
      <c r="B89" s="463"/>
      <c r="C89" s="156"/>
      <c r="D89" s="156"/>
      <c r="E89" s="156"/>
      <c r="F89" s="156"/>
      <c r="G89" s="156"/>
      <c r="H89" s="157"/>
      <c r="I89" s="157"/>
      <c r="J89" s="156"/>
      <c r="K89" s="156"/>
      <c r="L89" s="156"/>
      <c r="M89" s="156"/>
      <c r="N89" s="233"/>
      <c r="O89" s="233"/>
      <c r="P89" s="156"/>
      <c r="Q89" s="156"/>
    </row>
    <row r="90" spans="1:17" ht="15.75" customHeight="1" x14ac:dyDescent="0.2">
      <c r="A90" s="465" t="s">
        <v>97</v>
      </c>
      <c r="B90" s="465"/>
      <c r="C90" s="185">
        <v>349.81</v>
      </c>
      <c r="D90" s="185">
        <v>312.33999999999997</v>
      </c>
      <c r="E90" s="185">
        <v>336.22</v>
      </c>
      <c r="F90" s="185">
        <v>363.44</v>
      </c>
      <c r="G90" s="186">
        <v>1361.8</v>
      </c>
      <c r="H90" s="234">
        <v>361.97</v>
      </c>
      <c r="I90" s="234">
        <v>342.54</v>
      </c>
      <c r="J90" s="185">
        <v>351.58</v>
      </c>
      <c r="K90" s="185">
        <v>461.25</v>
      </c>
      <c r="L90" s="186">
        <v>1517.34</v>
      </c>
      <c r="M90" s="185">
        <v>563.91</v>
      </c>
      <c r="N90" s="185">
        <v>577.11</v>
      </c>
      <c r="O90" s="185">
        <v>539.14</v>
      </c>
      <c r="P90" s="185">
        <v>547.98</v>
      </c>
      <c r="Q90" s="186">
        <v>2228.14</v>
      </c>
    </row>
    <row r="91" spans="1:17" ht="15.75" customHeight="1" x14ac:dyDescent="0.2">
      <c r="A91" s="177"/>
      <c r="B91" s="177" t="s">
        <v>98</v>
      </c>
      <c r="C91" s="187">
        <v>31.8</v>
      </c>
      <c r="D91" s="187">
        <v>30.87</v>
      </c>
      <c r="E91" s="187">
        <v>34.08</v>
      </c>
      <c r="F91" s="187">
        <v>32.630000000000003</v>
      </c>
      <c r="G91" s="188">
        <v>129.37</v>
      </c>
      <c r="H91" s="235">
        <v>32.409999999999997</v>
      </c>
      <c r="I91" s="235">
        <v>32.01</v>
      </c>
      <c r="J91" s="187">
        <v>28.26</v>
      </c>
      <c r="K91" s="187">
        <v>28.31</v>
      </c>
      <c r="L91" s="188">
        <v>120.88</v>
      </c>
      <c r="M91" s="187">
        <v>30.26</v>
      </c>
      <c r="N91" s="187">
        <v>-7.86</v>
      </c>
      <c r="O91" s="187">
        <v>1.97</v>
      </c>
      <c r="P91" s="187">
        <v>-0.12</v>
      </c>
      <c r="Q91" s="188">
        <v>24.25</v>
      </c>
    </row>
    <row r="92" spans="1:17" ht="15.75" customHeight="1" x14ac:dyDescent="0.2">
      <c r="A92" s="465" t="s">
        <v>99</v>
      </c>
      <c r="B92" s="465"/>
      <c r="C92" s="185">
        <v>381.61</v>
      </c>
      <c r="D92" s="185">
        <v>343.21</v>
      </c>
      <c r="E92" s="185">
        <v>370.29</v>
      </c>
      <c r="F92" s="185">
        <v>396.07</v>
      </c>
      <c r="G92" s="186">
        <v>1491.17</v>
      </c>
      <c r="H92" s="234">
        <v>394.38</v>
      </c>
      <c r="I92" s="234">
        <v>374.54</v>
      </c>
      <c r="J92" s="185">
        <v>379.84</v>
      </c>
      <c r="K92" s="185">
        <v>489.56</v>
      </c>
      <c r="L92" s="186">
        <v>1638.22</v>
      </c>
      <c r="M92" s="185">
        <v>594.16999999999996</v>
      </c>
      <c r="N92" s="185">
        <v>569.25</v>
      </c>
      <c r="O92" s="185">
        <v>541.1</v>
      </c>
      <c r="P92" s="185">
        <v>547.86</v>
      </c>
      <c r="Q92" s="186">
        <v>2252.39</v>
      </c>
    </row>
    <row r="93" spans="1:17" ht="15.75" customHeight="1" x14ac:dyDescent="0.2">
      <c r="A93" s="177"/>
      <c r="B93" s="177" t="s">
        <v>100</v>
      </c>
      <c r="C93" s="187">
        <v>-231.55</v>
      </c>
      <c r="D93" s="187">
        <v>-144.01</v>
      </c>
      <c r="E93" s="187">
        <v>-165.17</v>
      </c>
      <c r="F93" s="187">
        <v>-173.68</v>
      </c>
      <c r="G93" s="188">
        <v>-714.41</v>
      </c>
      <c r="H93" s="235">
        <v>-232.6</v>
      </c>
      <c r="I93" s="235">
        <v>-174.67</v>
      </c>
      <c r="J93" s="187">
        <v>-172.54</v>
      </c>
      <c r="K93" s="187">
        <v>-247.67</v>
      </c>
      <c r="L93" s="188">
        <v>-827.48</v>
      </c>
      <c r="M93" s="187">
        <v>-276.37</v>
      </c>
      <c r="N93" s="187">
        <v>-247.85</v>
      </c>
      <c r="O93" s="187">
        <v>-252.99</v>
      </c>
      <c r="P93" s="187">
        <v>-179.56</v>
      </c>
      <c r="Q93" s="188">
        <v>-956.77</v>
      </c>
    </row>
    <row r="94" spans="1:17" ht="15.75" customHeight="1" x14ac:dyDescent="0.2">
      <c r="A94" s="177"/>
      <c r="B94" s="177" t="s">
        <v>101</v>
      </c>
      <c r="C94" s="187">
        <v>-38.53</v>
      </c>
      <c r="D94" s="187">
        <v>-52.64</v>
      </c>
      <c r="E94" s="187">
        <v>-3.61</v>
      </c>
      <c r="F94" s="187">
        <v>-5.81</v>
      </c>
      <c r="G94" s="188">
        <v>-100.58</v>
      </c>
      <c r="H94" s="235">
        <v>-20</v>
      </c>
      <c r="I94" s="235">
        <v>-1.47</v>
      </c>
      <c r="J94" s="187">
        <v>-3.91</v>
      </c>
      <c r="K94" s="187">
        <v>-11.81</v>
      </c>
      <c r="L94" s="188">
        <v>-37.19</v>
      </c>
      <c r="M94" s="187">
        <v>-30.25</v>
      </c>
      <c r="N94" s="187">
        <v>-19.18</v>
      </c>
      <c r="O94" s="187">
        <v>-25.72</v>
      </c>
      <c r="P94" s="187">
        <v>-17.75</v>
      </c>
      <c r="Q94" s="188">
        <v>-92.89</v>
      </c>
    </row>
    <row r="95" spans="1:17" ht="15.75" customHeight="1" x14ac:dyDescent="0.2">
      <c r="A95" s="177"/>
      <c r="B95" s="177" t="s">
        <v>102</v>
      </c>
      <c r="C95" s="187">
        <v>-130.28</v>
      </c>
      <c r="D95" s="187">
        <v>24.14</v>
      </c>
      <c r="E95" s="187">
        <v>33.159999999999997</v>
      </c>
      <c r="F95" s="187">
        <v>63.49</v>
      </c>
      <c r="G95" s="188">
        <v>-9.48</v>
      </c>
      <c r="H95" s="235">
        <v>-168.83</v>
      </c>
      <c r="I95" s="235">
        <v>-22.96</v>
      </c>
      <c r="J95" s="187">
        <v>7.01</v>
      </c>
      <c r="K95" s="187">
        <v>107.95</v>
      </c>
      <c r="L95" s="188">
        <v>-76.819999999999993</v>
      </c>
      <c r="M95" s="187">
        <v>-128.63999999999999</v>
      </c>
      <c r="N95" s="187">
        <v>-64.73</v>
      </c>
      <c r="O95" s="187">
        <v>-20.260000000000002</v>
      </c>
      <c r="P95" s="187">
        <v>77.14</v>
      </c>
      <c r="Q95" s="188">
        <v>-136.47999999999999</v>
      </c>
    </row>
    <row r="96" spans="1:17" ht="15.75" customHeight="1" x14ac:dyDescent="0.2">
      <c r="B96" s="170" t="s">
        <v>103</v>
      </c>
      <c r="C96" s="187">
        <v>6.26</v>
      </c>
      <c r="D96" s="187">
        <v>11.13</v>
      </c>
      <c r="E96" s="187">
        <v>9.26</v>
      </c>
      <c r="F96" s="187">
        <v>4.99</v>
      </c>
      <c r="G96" s="188">
        <v>31.64</v>
      </c>
      <c r="H96" s="235">
        <v>-2.15</v>
      </c>
      <c r="I96" s="235">
        <v>5.45</v>
      </c>
      <c r="J96" s="187">
        <v>4.58</v>
      </c>
      <c r="K96" s="187">
        <v>4.3600000000000003</v>
      </c>
      <c r="L96" s="188">
        <v>12.24</v>
      </c>
      <c r="M96" s="187">
        <v>4.63</v>
      </c>
      <c r="N96" s="187">
        <v>2.52</v>
      </c>
      <c r="O96" s="187">
        <v>4.09</v>
      </c>
      <c r="P96" s="187">
        <v>4</v>
      </c>
      <c r="Q96" s="188">
        <v>15.25</v>
      </c>
    </row>
    <row r="97" spans="1:17" ht="15.75" customHeight="1" x14ac:dyDescent="0.2">
      <c r="A97" s="177"/>
      <c r="B97" s="177" t="s">
        <v>104</v>
      </c>
      <c r="C97" s="187">
        <v>-10.88</v>
      </c>
      <c r="D97" s="187">
        <v>-32.25</v>
      </c>
      <c r="E97" s="187">
        <v>-64.959999999999994</v>
      </c>
      <c r="F97" s="187">
        <v>-33.99</v>
      </c>
      <c r="G97" s="188">
        <v>-142.08000000000001</v>
      </c>
      <c r="H97" s="235">
        <v>-8.94</v>
      </c>
      <c r="I97" s="235">
        <v>-40.78</v>
      </c>
      <c r="J97" s="187">
        <v>-29.71</v>
      </c>
      <c r="K97" s="187">
        <v>-47.77</v>
      </c>
      <c r="L97" s="188">
        <v>-127.2</v>
      </c>
      <c r="M97" s="187">
        <v>-62.18</v>
      </c>
      <c r="N97" s="187">
        <v>-93.74</v>
      </c>
      <c r="O97" s="187">
        <v>-66.489999999999995</v>
      </c>
      <c r="P97" s="187">
        <v>-94.08</v>
      </c>
      <c r="Q97" s="188">
        <v>-316.49</v>
      </c>
    </row>
    <row r="98" spans="1:17" ht="15.75" customHeight="1" x14ac:dyDescent="0.2">
      <c r="A98" s="465" t="s">
        <v>105</v>
      </c>
      <c r="B98" s="465"/>
      <c r="C98" s="185">
        <v>-23.37</v>
      </c>
      <c r="D98" s="185">
        <v>149.57</v>
      </c>
      <c r="E98" s="185">
        <v>178.98</v>
      </c>
      <c r="F98" s="185">
        <v>251.07</v>
      </c>
      <c r="G98" s="186">
        <v>556.25</v>
      </c>
      <c r="H98" s="234">
        <v>-38.14</v>
      </c>
      <c r="I98" s="234">
        <v>140.11000000000001</v>
      </c>
      <c r="J98" s="185">
        <v>185.28</v>
      </c>
      <c r="K98" s="185">
        <v>294.62</v>
      </c>
      <c r="L98" s="186">
        <v>581.76</v>
      </c>
      <c r="M98" s="185">
        <v>101.36</v>
      </c>
      <c r="N98" s="185">
        <v>146.27000000000001</v>
      </c>
      <c r="O98" s="185">
        <v>179.74</v>
      </c>
      <c r="P98" s="185">
        <v>337.62</v>
      </c>
      <c r="Q98" s="186">
        <v>764.99</v>
      </c>
    </row>
    <row r="99" spans="1:17" ht="15.75" customHeight="1" x14ac:dyDescent="0.2">
      <c r="A99" s="177"/>
      <c r="B99" s="177" t="s">
        <v>106</v>
      </c>
      <c r="C99" s="187">
        <v>-103.64</v>
      </c>
      <c r="D99" s="187">
        <v>-91.88</v>
      </c>
      <c r="E99" s="187">
        <v>-109.13</v>
      </c>
      <c r="F99" s="187">
        <v>-94.72</v>
      </c>
      <c r="G99" s="188">
        <v>-399.37</v>
      </c>
      <c r="H99" s="235">
        <v>-91.52</v>
      </c>
      <c r="I99" s="235">
        <v>-90.11</v>
      </c>
      <c r="J99" s="187">
        <v>-84.92</v>
      </c>
      <c r="K99" s="187">
        <v>-84.18</v>
      </c>
      <c r="L99" s="188">
        <v>-350.74</v>
      </c>
      <c r="M99" s="187">
        <v>-102.49</v>
      </c>
      <c r="N99" s="187">
        <v>-90.04</v>
      </c>
      <c r="O99" s="187">
        <v>-119.59</v>
      </c>
      <c r="P99" s="187">
        <v>-90.42</v>
      </c>
      <c r="Q99" s="188">
        <v>-402.54</v>
      </c>
    </row>
    <row r="100" spans="1:17" ht="15.75" customHeight="1" x14ac:dyDescent="0.2">
      <c r="A100" s="166"/>
      <c r="B100" s="177" t="s">
        <v>107</v>
      </c>
      <c r="C100" s="187">
        <v>-37.42</v>
      </c>
      <c r="D100" s="187">
        <v>-36.21</v>
      </c>
      <c r="E100" s="187">
        <v>-37.39</v>
      </c>
      <c r="F100" s="187">
        <v>-40.15</v>
      </c>
      <c r="G100" s="188">
        <v>-151.16999999999999</v>
      </c>
      <c r="H100" s="235">
        <v>-36.15</v>
      </c>
      <c r="I100" s="235">
        <v>-33.25</v>
      </c>
      <c r="J100" s="187">
        <v>-39.9</v>
      </c>
      <c r="K100" s="187">
        <v>-30.85</v>
      </c>
      <c r="L100" s="188">
        <v>-140.15</v>
      </c>
      <c r="M100" s="187">
        <v>-37.880000000000003</v>
      </c>
      <c r="N100" s="187">
        <v>-32.06</v>
      </c>
      <c r="O100" s="187">
        <v>-30.04</v>
      </c>
      <c r="P100" s="187">
        <v>-27.83</v>
      </c>
      <c r="Q100" s="188">
        <v>-127.81</v>
      </c>
    </row>
    <row r="101" spans="1:17" ht="15.75" customHeight="1" x14ac:dyDescent="0.2">
      <c r="A101" s="177"/>
      <c r="B101" s="177" t="s">
        <v>108</v>
      </c>
      <c r="C101" s="187">
        <v>-30.84</v>
      </c>
      <c r="D101" s="187">
        <v>-21.94</v>
      </c>
      <c r="E101" s="187">
        <v>-30.45</v>
      </c>
      <c r="F101" s="187">
        <v>-32.86</v>
      </c>
      <c r="G101" s="188">
        <v>-116.09</v>
      </c>
      <c r="H101" s="235">
        <v>-29.37</v>
      </c>
      <c r="I101" s="235">
        <v>-32.549999999999997</v>
      </c>
      <c r="J101" s="187">
        <v>-28.33</v>
      </c>
      <c r="K101" s="187">
        <v>-46.91</v>
      </c>
      <c r="L101" s="188">
        <v>-137.15</v>
      </c>
      <c r="M101" s="187">
        <v>-44.23</v>
      </c>
      <c r="N101" s="187">
        <v>-38.56</v>
      </c>
      <c r="O101" s="187">
        <v>-37.270000000000003</v>
      </c>
      <c r="P101" s="187">
        <v>-37.28</v>
      </c>
      <c r="Q101" s="188">
        <v>-157.35</v>
      </c>
    </row>
    <row r="102" spans="1:17" ht="15.75" customHeight="1" x14ac:dyDescent="0.2">
      <c r="A102" s="465" t="s">
        <v>109</v>
      </c>
      <c r="B102" s="465"/>
      <c r="C102" s="185">
        <v>-195.27</v>
      </c>
      <c r="D102" s="185">
        <v>-0.45</v>
      </c>
      <c r="E102" s="185">
        <v>2.0099999999999998</v>
      </c>
      <c r="F102" s="185">
        <v>83.34</v>
      </c>
      <c r="G102" s="186">
        <v>-110.37</v>
      </c>
      <c r="H102" s="234">
        <v>-195.19</v>
      </c>
      <c r="I102" s="234">
        <v>-15.79</v>
      </c>
      <c r="J102" s="185">
        <v>32.130000000000003</v>
      </c>
      <c r="K102" s="185">
        <v>132.68</v>
      </c>
      <c r="L102" s="186">
        <v>-46.28</v>
      </c>
      <c r="M102" s="185">
        <v>-83.24</v>
      </c>
      <c r="N102" s="185">
        <v>-14.4</v>
      </c>
      <c r="O102" s="185">
        <v>-7.16</v>
      </c>
      <c r="P102" s="185">
        <v>182.09</v>
      </c>
      <c r="Q102" s="186">
        <v>77.290000000000006</v>
      </c>
    </row>
    <row r="103" spans="1:17" ht="15.75" customHeight="1" x14ac:dyDescent="0.2">
      <c r="A103" s="166"/>
      <c r="B103" s="177" t="s">
        <v>110</v>
      </c>
      <c r="C103" s="187">
        <v>29.55</v>
      </c>
      <c r="D103" s="187">
        <v>40.98</v>
      </c>
      <c r="E103" s="187">
        <v>14.59</v>
      </c>
      <c r="F103" s="187">
        <v>16.579999999999998</v>
      </c>
      <c r="G103" s="188">
        <v>101.71</v>
      </c>
      <c r="H103" s="235">
        <v>15.42</v>
      </c>
      <c r="I103" s="235">
        <v>21.92</v>
      </c>
      <c r="J103" s="187">
        <v>12.59</v>
      </c>
      <c r="K103" s="187">
        <v>12.55</v>
      </c>
      <c r="L103" s="188">
        <v>62.49</v>
      </c>
      <c r="M103" s="187">
        <v>13.98</v>
      </c>
      <c r="N103" s="187">
        <v>13.18</v>
      </c>
      <c r="O103" s="187">
        <v>35.97</v>
      </c>
      <c r="P103" s="187">
        <v>24.48</v>
      </c>
      <c r="Q103" s="188">
        <v>87.61</v>
      </c>
    </row>
    <row r="104" spans="1:17" ht="15.75" customHeight="1" x14ac:dyDescent="0.2">
      <c r="A104" s="177"/>
      <c r="B104" s="177" t="s">
        <v>111</v>
      </c>
      <c r="C104" s="187">
        <v>0</v>
      </c>
      <c r="D104" s="187">
        <v>-2.27</v>
      </c>
      <c r="E104" s="187">
        <v>-2.64</v>
      </c>
      <c r="F104" s="187">
        <v>0</v>
      </c>
      <c r="G104" s="188">
        <v>-4.91</v>
      </c>
      <c r="H104" s="235">
        <v>-2.86</v>
      </c>
      <c r="I104" s="235">
        <v>-3.06</v>
      </c>
      <c r="J104" s="187">
        <v>0</v>
      </c>
      <c r="K104" s="187">
        <v>0</v>
      </c>
      <c r="L104" s="188">
        <v>-5.92</v>
      </c>
      <c r="M104" s="187">
        <v>0</v>
      </c>
      <c r="N104" s="187">
        <v>-2.59</v>
      </c>
      <c r="O104" s="187">
        <v>-0.65</v>
      </c>
      <c r="P104" s="187">
        <v>-0.56999999999999995</v>
      </c>
      <c r="Q104" s="188">
        <v>-3.8</v>
      </c>
    </row>
    <row r="105" spans="1:17" ht="15.75" customHeight="1" x14ac:dyDescent="0.2">
      <c r="A105" s="465" t="s">
        <v>112</v>
      </c>
      <c r="B105" s="465"/>
      <c r="C105" s="185">
        <v>-165.72</v>
      </c>
      <c r="D105" s="185">
        <v>38.26</v>
      </c>
      <c r="E105" s="185">
        <v>13.97</v>
      </c>
      <c r="F105" s="185">
        <v>99.92</v>
      </c>
      <c r="G105" s="186">
        <v>-13.57</v>
      </c>
      <c r="H105" s="234">
        <v>-182.62</v>
      </c>
      <c r="I105" s="234">
        <v>3.07</v>
      </c>
      <c r="J105" s="185">
        <v>44.72</v>
      </c>
      <c r="K105" s="185">
        <v>145.22999999999999</v>
      </c>
      <c r="L105" s="186">
        <v>10.32</v>
      </c>
      <c r="M105" s="185">
        <v>-69.260000000000005</v>
      </c>
      <c r="N105" s="185">
        <v>-3.81</v>
      </c>
      <c r="O105" s="185">
        <v>28.16</v>
      </c>
      <c r="P105" s="185">
        <v>206</v>
      </c>
      <c r="Q105" s="186">
        <v>161.1</v>
      </c>
    </row>
    <row r="106" spans="1:17" ht="15.75" customHeight="1" x14ac:dyDescent="0.2">
      <c r="A106" s="236"/>
      <c r="B106" s="236"/>
      <c r="C106" s="237"/>
      <c r="D106" s="237"/>
      <c r="E106" s="237"/>
      <c r="F106" s="237"/>
      <c r="G106" s="238"/>
      <c r="H106" s="237"/>
      <c r="I106" s="237"/>
      <c r="J106" s="237"/>
      <c r="K106" s="237"/>
      <c r="L106" s="239"/>
      <c r="M106" s="237"/>
      <c r="N106" s="177"/>
      <c r="O106" s="177"/>
      <c r="P106" s="237"/>
      <c r="Q106" s="239"/>
    </row>
    <row r="107" spans="1:17" ht="15.75" customHeight="1" x14ac:dyDescent="0.2">
      <c r="A107" s="463" t="s">
        <v>113</v>
      </c>
      <c r="B107" s="463"/>
      <c r="C107" s="156"/>
      <c r="D107" s="156"/>
      <c r="E107" s="156"/>
      <c r="F107" s="156"/>
      <c r="G107" s="240"/>
      <c r="H107" s="156"/>
      <c r="I107" s="156"/>
      <c r="J107" s="156"/>
      <c r="K107" s="156"/>
      <c r="L107" s="156"/>
      <c r="M107" s="156"/>
      <c r="N107" s="156"/>
      <c r="O107" s="156"/>
      <c r="P107" s="156"/>
      <c r="Q107" s="156"/>
    </row>
    <row r="108" spans="1:17" ht="15.75" customHeight="1" x14ac:dyDescent="0.2">
      <c r="A108" s="465" t="s">
        <v>6</v>
      </c>
      <c r="B108" s="465"/>
      <c r="C108" s="177"/>
      <c r="D108" s="177"/>
      <c r="E108" s="177"/>
      <c r="F108" s="177"/>
      <c r="G108" s="178"/>
      <c r="H108" s="177"/>
      <c r="I108" s="177"/>
      <c r="J108" s="177"/>
      <c r="K108" s="177"/>
      <c r="L108" s="184"/>
      <c r="M108" s="177"/>
      <c r="N108" s="177"/>
      <c r="O108" s="177"/>
      <c r="P108" s="177"/>
      <c r="Q108" s="184"/>
    </row>
    <row r="109" spans="1:17" ht="15.75" customHeight="1" x14ac:dyDescent="0.2">
      <c r="A109" s="177"/>
      <c r="B109" s="177" t="s">
        <v>114</v>
      </c>
      <c r="C109" s="241">
        <v>9731.15</v>
      </c>
      <c r="D109" s="241">
        <v>10013.870000000001</v>
      </c>
      <c r="E109" s="241">
        <v>9829.43</v>
      </c>
      <c r="F109" s="241">
        <v>10114.370000000001</v>
      </c>
      <c r="G109" s="242">
        <v>10114.370000000001</v>
      </c>
      <c r="H109" s="241">
        <v>9819.85</v>
      </c>
      <c r="I109" s="241">
        <v>9545.14</v>
      </c>
      <c r="J109" s="241">
        <v>9510.61</v>
      </c>
      <c r="K109" s="241">
        <v>12889.69</v>
      </c>
      <c r="L109" s="242">
        <v>12889.69</v>
      </c>
      <c r="M109" s="241">
        <v>12636.68</v>
      </c>
      <c r="N109" s="241">
        <v>12402.87</v>
      </c>
      <c r="O109" s="241">
        <v>12175.93</v>
      </c>
      <c r="P109" s="241">
        <v>12132.77</v>
      </c>
      <c r="Q109" s="242">
        <v>12132.77</v>
      </c>
    </row>
    <row r="110" spans="1:17" ht="15.75" customHeight="1" x14ac:dyDescent="0.2">
      <c r="A110" s="177"/>
      <c r="B110" s="177" t="s">
        <v>115</v>
      </c>
      <c r="C110" s="241">
        <v>2962.19</v>
      </c>
      <c r="D110" s="241">
        <v>2534.04</v>
      </c>
      <c r="E110" s="241">
        <v>2498.5</v>
      </c>
      <c r="F110" s="241">
        <v>2306.58</v>
      </c>
      <c r="G110" s="242">
        <v>2306.58</v>
      </c>
      <c r="H110" s="241">
        <v>1967.33</v>
      </c>
      <c r="I110" s="241">
        <v>1960.38</v>
      </c>
      <c r="J110" s="241">
        <v>1889.38</v>
      </c>
      <c r="K110" s="241">
        <v>2250.65</v>
      </c>
      <c r="L110" s="242">
        <v>2250.65</v>
      </c>
      <c r="M110" s="241">
        <v>1870.39</v>
      </c>
      <c r="N110" s="241">
        <v>1923.79</v>
      </c>
      <c r="O110" s="241">
        <v>1979.21</v>
      </c>
      <c r="P110" s="241">
        <v>2065.4994999999999</v>
      </c>
      <c r="Q110" s="242">
        <v>2065.4994999999999</v>
      </c>
    </row>
    <row r="111" spans="1:17" ht="15.75" customHeight="1" x14ac:dyDescent="0.2">
      <c r="A111" s="177"/>
      <c r="B111" s="177" t="s">
        <v>116</v>
      </c>
      <c r="C111" s="241">
        <v>4.1100000000000003</v>
      </c>
      <c r="D111" s="241">
        <v>4.01</v>
      </c>
      <c r="E111" s="241">
        <v>1.75</v>
      </c>
      <c r="F111" s="241">
        <v>0.9</v>
      </c>
      <c r="G111" s="242">
        <v>0.9</v>
      </c>
      <c r="H111" s="241">
        <v>0.54</v>
      </c>
      <c r="I111" s="241">
        <v>0.17</v>
      </c>
      <c r="J111" s="241">
        <v>0.16</v>
      </c>
      <c r="K111" s="241">
        <v>0.27</v>
      </c>
      <c r="L111" s="242">
        <v>0.27</v>
      </c>
      <c r="M111" s="241">
        <v>660.72</v>
      </c>
      <c r="N111" s="241">
        <v>0.26</v>
      </c>
      <c r="O111" s="241">
        <v>0.24</v>
      </c>
      <c r="P111" s="241">
        <v>0.23</v>
      </c>
      <c r="Q111" s="242">
        <v>0.23</v>
      </c>
    </row>
    <row r="112" spans="1:17" ht="15.75" customHeight="1" x14ac:dyDescent="0.2">
      <c r="A112" s="465" t="s">
        <v>117</v>
      </c>
      <c r="B112" s="465"/>
      <c r="C112" s="189">
        <v>12697.45</v>
      </c>
      <c r="D112" s="189">
        <v>12551.92</v>
      </c>
      <c r="E112" s="189">
        <v>12329.67</v>
      </c>
      <c r="F112" s="189">
        <v>12421.85</v>
      </c>
      <c r="G112" s="190">
        <v>12421.85</v>
      </c>
      <c r="H112" s="189">
        <v>11787.71</v>
      </c>
      <c r="I112" s="189">
        <v>11505.68</v>
      </c>
      <c r="J112" s="189">
        <v>11400.15</v>
      </c>
      <c r="K112" s="189">
        <v>15140.61</v>
      </c>
      <c r="L112" s="190">
        <v>15140.61</v>
      </c>
      <c r="M112" s="189">
        <v>15167.79</v>
      </c>
      <c r="N112" s="189">
        <v>14326.92</v>
      </c>
      <c r="O112" s="189">
        <v>14155.38</v>
      </c>
      <c r="P112" s="189">
        <v>14198.498299999999</v>
      </c>
      <c r="Q112" s="190">
        <v>14198.498299999999</v>
      </c>
    </row>
    <row r="113" spans="1:17" ht="15.75" customHeight="1" x14ac:dyDescent="0.2">
      <c r="A113" s="166"/>
      <c r="B113" s="177"/>
      <c r="C113" s="241"/>
      <c r="D113" s="241"/>
      <c r="E113" s="241"/>
      <c r="F113" s="241"/>
      <c r="G113" s="242"/>
      <c r="H113" s="241"/>
      <c r="I113" s="241"/>
      <c r="J113" s="241"/>
      <c r="K113" s="241"/>
      <c r="L113" s="242"/>
      <c r="M113" s="241"/>
      <c r="N113" s="241"/>
      <c r="O113" s="241"/>
      <c r="P113" s="241"/>
      <c r="Q113" s="242"/>
    </row>
    <row r="114" spans="1:17" ht="15.75" customHeight="1" x14ac:dyDescent="0.2">
      <c r="A114" s="464" t="s">
        <v>118</v>
      </c>
      <c r="B114" s="464"/>
      <c r="C114" s="185"/>
      <c r="D114" s="185"/>
      <c r="E114" s="185"/>
      <c r="F114" s="185"/>
      <c r="G114" s="186"/>
      <c r="H114" s="185"/>
      <c r="I114" s="185"/>
      <c r="J114" s="185"/>
      <c r="K114" s="185"/>
      <c r="L114" s="186"/>
      <c r="M114" s="185"/>
      <c r="N114" s="185"/>
      <c r="O114" s="185"/>
      <c r="P114" s="185"/>
      <c r="Q114" s="186"/>
    </row>
    <row r="115" spans="1:17" ht="15.75" customHeight="1" x14ac:dyDescent="0.2">
      <c r="A115" s="177"/>
      <c r="B115" s="177" t="s">
        <v>119</v>
      </c>
      <c r="C115" s="241">
        <v>2184.96</v>
      </c>
      <c r="D115" s="241">
        <v>2106.0700000000002</v>
      </c>
      <c r="E115" s="241">
        <v>2059.34</v>
      </c>
      <c r="F115" s="241">
        <v>2058.87</v>
      </c>
      <c r="G115" s="242">
        <v>2058.87</v>
      </c>
      <c r="H115" s="241">
        <v>2057.42</v>
      </c>
      <c r="I115" s="241">
        <v>1986.86</v>
      </c>
      <c r="J115" s="241">
        <v>1965.86</v>
      </c>
      <c r="K115" s="241">
        <v>2583.3000000000002</v>
      </c>
      <c r="L115" s="242">
        <v>2583.3000000000002</v>
      </c>
      <c r="M115" s="241">
        <v>2632.95</v>
      </c>
      <c r="N115" s="241">
        <v>3583.57</v>
      </c>
      <c r="O115" s="241">
        <v>3537.42</v>
      </c>
      <c r="P115" s="241">
        <v>3605.41</v>
      </c>
      <c r="Q115" s="242">
        <v>3605.41</v>
      </c>
    </row>
    <row r="116" spans="1:17" ht="15.75" customHeight="1" x14ac:dyDescent="0.2">
      <c r="A116" s="177"/>
      <c r="B116" s="177" t="s">
        <v>120</v>
      </c>
      <c r="C116" s="241">
        <v>215.98</v>
      </c>
      <c r="D116" s="241">
        <v>218.52</v>
      </c>
      <c r="E116" s="241">
        <v>207.13</v>
      </c>
      <c r="F116" s="241">
        <v>215.27</v>
      </c>
      <c r="G116" s="242">
        <v>215.27</v>
      </c>
      <c r="H116" s="241">
        <v>188.26</v>
      </c>
      <c r="I116" s="241">
        <v>180.97</v>
      </c>
      <c r="J116" s="241">
        <v>179.29</v>
      </c>
      <c r="K116" s="241">
        <v>156.69999999999999</v>
      </c>
      <c r="L116" s="242">
        <v>156.69999999999999</v>
      </c>
      <c r="M116" s="241">
        <v>158.19999999999999</v>
      </c>
      <c r="N116" s="241">
        <v>59.85</v>
      </c>
      <c r="O116" s="241">
        <v>42.94</v>
      </c>
      <c r="P116" s="241">
        <v>28.58</v>
      </c>
      <c r="Q116" s="242">
        <v>28.58</v>
      </c>
    </row>
    <row r="117" spans="1:17" ht="15.75" customHeight="1" x14ac:dyDescent="0.2">
      <c r="A117" s="465" t="s">
        <v>121</v>
      </c>
      <c r="B117" s="465"/>
      <c r="C117" s="189">
        <v>2400.9299999999998</v>
      </c>
      <c r="D117" s="189">
        <v>2324.6</v>
      </c>
      <c r="E117" s="189">
        <v>2266.4699999999998</v>
      </c>
      <c r="F117" s="189">
        <v>2274.14</v>
      </c>
      <c r="G117" s="190">
        <v>2274.14</v>
      </c>
      <c r="H117" s="189">
        <v>2245.6799999999998</v>
      </c>
      <c r="I117" s="189">
        <v>2167.83</v>
      </c>
      <c r="J117" s="189">
        <v>2145.16</v>
      </c>
      <c r="K117" s="189">
        <v>2740</v>
      </c>
      <c r="L117" s="190">
        <v>2740</v>
      </c>
      <c r="M117" s="189">
        <v>2791.15</v>
      </c>
      <c r="N117" s="189">
        <v>3643.42</v>
      </c>
      <c r="O117" s="189">
        <v>3580.36</v>
      </c>
      <c r="P117" s="189">
        <v>3633.99</v>
      </c>
      <c r="Q117" s="190">
        <v>3633.99</v>
      </c>
    </row>
    <row r="118" spans="1:17" ht="15.75" customHeight="1" x14ac:dyDescent="0.2">
      <c r="A118" s="177"/>
      <c r="B118" s="177" t="s">
        <v>122</v>
      </c>
      <c r="C118" s="241">
        <v>8198.51</v>
      </c>
      <c r="D118" s="241">
        <v>7978.35</v>
      </c>
      <c r="E118" s="241">
        <v>7862.94</v>
      </c>
      <c r="F118" s="241">
        <v>7539.84</v>
      </c>
      <c r="G118" s="242">
        <v>7539.84</v>
      </c>
      <c r="H118" s="241">
        <v>7136.14</v>
      </c>
      <c r="I118" s="241">
        <v>7048.61</v>
      </c>
      <c r="J118" s="241">
        <v>6955.92</v>
      </c>
      <c r="K118" s="241">
        <v>7913.81</v>
      </c>
      <c r="L118" s="242">
        <v>7913.81</v>
      </c>
      <c r="M118" s="241">
        <v>8853.48</v>
      </c>
      <c r="N118" s="241">
        <v>8663.89</v>
      </c>
      <c r="O118" s="241">
        <v>8650.75</v>
      </c>
      <c r="P118" s="241">
        <v>8445.32</v>
      </c>
      <c r="Q118" s="242">
        <v>8445.32</v>
      </c>
    </row>
    <row r="119" spans="1:17" ht="15.75" customHeight="1" x14ac:dyDescent="0.2">
      <c r="A119" s="177"/>
      <c r="B119" s="177" t="s">
        <v>123</v>
      </c>
      <c r="C119" s="241">
        <v>2097.91</v>
      </c>
      <c r="D119" s="241">
        <v>2248.89</v>
      </c>
      <c r="E119" s="241">
        <v>2200.1799999999998</v>
      </c>
      <c r="F119" s="241">
        <v>2607.77</v>
      </c>
      <c r="G119" s="242">
        <v>2607.77</v>
      </c>
      <c r="H119" s="241">
        <v>2405.8000000000002</v>
      </c>
      <c r="I119" s="241">
        <v>2289.16</v>
      </c>
      <c r="J119" s="241">
        <v>2298.9899999999998</v>
      </c>
      <c r="K119" s="241">
        <v>4486.71</v>
      </c>
      <c r="L119" s="242">
        <v>4486.71</v>
      </c>
      <c r="M119" s="241">
        <v>2783.91</v>
      </c>
      <c r="N119" s="241">
        <v>2019.52</v>
      </c>
      <c r="O119" s="241">
        <v>1924.18</v>
      </c>
      <c r="P119" s="241">
        <v>2119.1799999999998</v>
      </c>
      <c r="Q119" s="242">
        <v>2119.1799999999998</v>
      </c>
    </row>
    <row r="120" spans="1:17" ht="15.75" customHeight="1" x14ac:dyDescent="0.2">
      <c r="A120" s="177"/>
      <c r="B120" s="177" t="s">
        <v>124</v>
      </c>
      <c r="C120" s="241">
        <v>0.09</v>
      </c>
      <c r="D120" s="241">
        <v>0.09</v>
      </c>
      <c r="E120" s="241">
        <v>0.09</v>
      </c>
      <c r="F120" s="241">
        <v>0.09</v>
      </c>
      <c r="G120" s="242">
        <v>0.09</v>
      </c>
      <c r="H120" s="241">
        <v>0.09</v>
      </c>
      <c r="I120" s="241">
        <v>0.09</v>
      </c>
      <c r="J120" s="241">
        <v>0.09</v>
      </c>
      <c r="K120" s="241">
        <v>0.09</v>
      </c>
      <c r="L120" s="242">
        <v>0.09</v>
      </c>
      <c r="M120" s="241">
        <v>739.24</v>
      </c>
      <c r="N120" s="241">
        <v>0.09</v>
      </c>
      <c r="O120" s="241">
        <v>0.09</v>
      </c>
      <c r="P120" s="241">
        <v>0</v>
      </c>
      <c r="Q120" s="242">
        <v>0</v>
      </c>
    </row>
    <row r="121" spans="1:17" ht="15.75" customHeight="1" x14ac:dyDescent="0.2">
      <c r="A121" s="465" t="s">
        <v>125</v>
      </c>
      <c r="B121" s="465"/>
      <c r="C121" s="189">
        <v>12697.44</v>
      </c>
      <c r="D121" s="189">
        <v>12551.92</v>
      </c>
      <c r="E121" s="189">
        <v>12329.67</v>
      </c>
      <c r="F121" s="189">
        <v>12421.85</v>
      </c>
      <c r="G121" s="190">
        <v>12421.85</v>
      </c>
      <c r="H121" s="189">
        <v>11787.71</v>
      </c>
      <c r="I121" s="189">
        <v>11505.68</v>
      </c>
      <c r="J121" s="189">
        <v>11400.15</v>
      </c>
      <c r="K121" s="189">
        <v>15140.61</v>
      </c>
      <c r="L121" s="190">
        <v>15140.61</v>
      </c>
      <c r="M121" s="189">
        <v>15167.78</v>
      </c>
      <c r="N121" s="189">
        <v>14326.91</v>
      </c>
      <c r="O121" s="189">
        <v>14155.38</v>
      </c>
      <c r="P121" s="189">
        <v>14198.498299999999</v>
      </c>
      <c r="Q121" s="190">
        <v>14198.498299999999</v>
      </c>
    </row>
    <row r="122" spans="1:17" ht="15.75" customHeight="1" x14ac:dyDescent="0.2">
      <c r="A122" s="177"/>
      <c r="B122" s="168"/>
      <c r="C122" s="177"/>
      <c r="D122" s="177"/>
      <c r="E122" s="177"/>
      <c r="F122" s="177"/>
      <c r="G122" s="178"/>
      <c r="H122" s="177"/>
      <c r="I122" s="177"/>
      <c r="J122" s="177"/>
      <c r="K122" s="177"/>
      <c r="L122" s="184"/>
      <c r="M122" s="177"/>
      <c r="N122" s="177"/>
      <c r="O122" s="177"/>
      <c r="P122" s="177"/>
      <c r="Q122" s="184"/>
    </row>
    <row r="123" spans="1:17" ht="15.75" customHeight="1" x14ac:dyDescent="0.2">
      <c r="A123" s="463" t="s">
        <v>126</v>
      </c>
      <c r="B123" s="463"/>
      <c r="C123" s="156"/>
      <c r="D123" s="156"/>
      <c r="E123" s="156"/>
      <c r="F123" s="156"/>
      <c r="G123" s="156"/>
      <c r="H123" s="156"/>
      <c r="I123" s="156"/>
      <c r="J123" s="156"/>
      <c r="K123" s="156"/>
      <c r="L123" s="156"/>
      <c r="M123" s="156"/>
      <c r="N123" s="156"/>
      <c r="O123" s="156"/>
      <c r="P123" s="156"/>
      <c r="Q123" s="156"/>
    </row>
    <row r="124" spans="1:17" ht="15.75" customHeight="1" x14ac:dyDescent="0.2">
      <c r="A124" s="465" t="s">
        <v>127</v>
      </c>
      <c r="B124" s="465"/>
      <c r="C124" s="189">
        <v>7377.65</v>
      </c>
      <c r="D124" s="189">
        <v>6972</v>
      </c>
      <c r="E124" s="189">
        <v>6897.25</v>
      </c>
      <c r="F124" s="189">
        <v>6711.33</v>
      </c>
      <c r="G124" s="190">
        <v>6711.33</v>
      </c>
      <c r="H124" s="189">
        <v>6412.21</v>
      </c>
      <c r="I124" s="189">
        <v>6376.92</v>
      </c>
      <c r="J124" s="189">
        <v>6219.27</v>
      </c>
      <c r="K124" s="189">
        <v>8911.18</v>
      </c>
      <c r="L124" s="190">
        <v>8911.18</v>
      </c>
      <c r="M124" s="189">
        <v>8493.68</v>
      </c>
      <c r="N124" s="189">
        <v>7897.44</v>
      </c>
      <c r="O124" s="189">
        <v>7890.15</v>
      </c>
      <c r="P124" s="189">
        <v>7819.78</v>
      </c>
      <c r="Q124" s="190">
        <v>7819.78</v>
      </c>
    </row>
    <row r="125" spans="1:17" ht="15.75" customHeight="1" x14ac:dyDescent="0.2">
      <c r="A125" s="177"/>
      <c r="B125" s="177" t="s">
        <v>128</v>
      </c>
      <c r="C125" s="241">
        <v>4127</v>
      </c>
      <c r="D125" s="241">
        <v>3768</v>
      </c>
      <c r="E125" s="241">
        <v>3752</v>
      </c>
      <c r="F125" s="241">
        <v>3384.06</v>
      </c>
      <c r="G125" s="242">
        <v>3384.06</v>
      </c>
      <c r="H125" s="241">
        <v>3058.21</v>
      </c>
      <c r="I125" s="241">
        <v>3094.92</v>
      </c>
      <c r="J125" s="241">
        <v>3073.27</v>
      </c>
      <c r="K125" s="241">
        <v>4826.9799999999996</v>
      </c>
      <c r="L125" s="242">
        <v>4826.9799999999996</v>
      </c>
      <c r="M125" s="241">
        <v>4506.68</v>
      </c>
      <c r="N125" s="241">
        <v>4023.52</v>
      </c>
      <c r="O125" s="241">
        <v>4140.4799999999996</v>
      </c>
      <c r="P125" s="241">
        <v>4100.46</v>
      </c>
      <c r="Q125" s="242">
        <v>4100.46</v>
      </c>
    </row>
    <row r="126" spans="1:17" ht="15.75" customHeight="1" x14ac:dyDescent="0.2">
      <c r="A126" s="177"/>
      <c r="B126" s="177" t="s">
        <v>129</v>
      </c>
      <c r="C126" s="241">
        <v>2282.4</v>
      </c>
      <c r="D126" s="241">
        <v>2192</v>
      </c>
      <c r="E126" s="241">
        <v>2153</v>
      </c>
      <c r="F126" s="241">
        <v>2306.69</v>
      </c>
      <c r="G126" s="242">
        <v>2306.69</v>
      </c>
      <c r="H126" s="241">
        <v>2354</v>
      </c>
      <c r="I126" s="241">
        <v>2302</v>
      </c>
      <c r="J126" s="241">
        <v>2193</v>
      </c>
      <c r="K126" s="241">
        <v>2917.25</v>
      </c>
      <c r="L126" s="242">
        <v>2917.25</v>
      </c>
      <c r="M126" s="241">
        <v>2916</v>
      </c>
      <c r="N126" s="241">
        <v>2840</v>
      </c>
      <c r="O126" s="241">
        <v>2724.78</v>
      </c>
      <c r="P126" s="241">
        <v>2703.6</v>
      </c>
      <c r="Q126" s="242">
        <v>2703.6</v>
      </c>
    </row>
    <row r="127" spans="1:17" ht="15.75" customHeight="1" x14ac:dyDescent="0.2">
      <c r="A127" s="166"/>
      <c r="B127" s="177" t="s">
        <v>130</v>
      </c>
      <c r="C127" s="241">
        <v>968.4</v>
      </c>
      <c r="D127" s="241">
        <v>1012</v>
      </c>
      <c r="E127" s="241">
        <v>992</v>
      </c>
      <c r="F127" s="241">
        <v>1020.58</v>
      </c>
      <c r="G127" s="242">
        <v>1020.58</v>
      </c>
      <c r="H127" s="241">
        <v>1000</v>
      </c>
      <c r="I127" s="241">
        <v>980</v>
      </c>
      <c r="J127" s="241">
        <v>953</v>
      </c>
      <c r="K127" s="241">
        <v>1166.95</v>
      </c>
      <c r="L127" s="242">
        <v>1166.95</v>
      </c>
      <c r="M127" s="241">
        <v>1071</v>
      </c>
      <c r="N127" s="241">
        <v>1033.93</v>
      </c>
      <c r="O127" s="241">
        <v>1024.8900000000001</v>
      </c>
      <c r="P127" s="241">
        <v>1015.72</v>
      </c>
      <c r="Q127" s="242">
        <v>1015.72</v>
      </c>
    </row>
    <row r="128" spans="1:17" ht="15.75" customHeight="1" x14ac:dyDescent="0.2">
      <c r="A128" s="166"/>
      <c r="B128" s="177"/>
      <c r="C128" s="241"/>
      <c r="D128" s="241"/>
      <c r="E128" s="241"/>
      <c r="F128" s="241"/>
      <c r="G128" s="242"/>
      <c r="H128" s="241"/>
      <c r="I128" s="241"/>
      <c r="J128" s="241"/>
      <c r="K128" s="241"/>
      <c r="L128" s="242"/>
      <c r="M128" s="241"/>
      <c r="N128" s="241"/>
      <c r="O128" s="241"/>
      <c r="P128" s="241"/>
      <c r="Q128" s="242"/>
    </row>
    <row r="129" spans="1:17" ht="15.75" customHeight="1" x14ac:dyDescent="0.2">
      <c r="A129" s="465" t="s">
        <v>131</v>
      </c>
      <c r="B129" s="465"/>
      <c r="C129" s="189">
        <v>1546</v>
      </c>
      <c r="D129" s="189">
        <v>1187.17</v>
      </c>
      <c r="E129" s="189">
        <v>1144.28</v>
      </c>
      <c r="F129" s="189">
        <v>874.95</v>
      </c>
      <c r="G129" s="190">
        <v>874.95</v>
      </c>
      <c r="H129" s="189">
        <v>602.6</v>
      </c>
      <c r="I129" s="189">
        <v>802.58</v>
      </c>
      <c r="J129" s="189">
        <v>722.79</v>
      </c>
      <c r="K129" s="189">
        <v>929.67</v>
      </c>
      <c r="L129" s="190">
        <v>929.67</v>
      </c>
      <c r="M129" s="189">
        <v>699</v>
      </c>
      <c r="N129" s="189">
        <v>778.6</v>
      </c>
      <c r="O129" s="189">
        <v>883.8</v>
      </c>
      <c r="P129" s="189">
        <v>1039.3399999999999</v>
      </c>
      <c r="Q129" s="190">
        <v>1039.3399999999999</v>
      </c>
    </row>
    <row r="130" spans="1:17" ht="15.75" customHeight="1" x14ac:dyDescent="0.2">
      <c r="A130" s="177"/>
      <c r="B130" s="177" t="s">
        <v>132</v>
      </c>
      <c r="C130" s="241">
        <v>1260</v>
      </c>
      <c r="D130" s="241">
        <v>888</v>
      </c>
      <c r="E130" s="241">
        <v>868.4</v>
      </c>
      <c r="F130" s="241">
        <v>495.88</v>
      </c>
      <c r="G130" s="242">
        <v>495.88</v>
      </c>
      <c r="H130" s="241">
        <v>345.41</v>
      </c>
      <c r="I130" s="241">
        <v>502.55</v>
      </c>
      <c r="J130" s="241">
        <v>440.79</v>
      </c>
      <c r="K130" s="241">
        <v>441.67</v>
      </c>
      <c r="L130" s="242">
        <v>441.67</v>
      </c>
      <c r="M130" s="241">
        <v>317.27</v>
      </c>
      <c r="N130" s="241">
        <v>391.6</v>
      </c>
      <c r="O130" s="241">
        <v>642.01</v>
      </c>
      <c r="P130" s="241">
        <v>738.44</v>
      </c>
      <c r="Q130" s="242">
        <v>738.44</v>
      </c>
    </row>
    <row r="131" spans="1:17" ht="15.75" customHeight="1" x14ac:dyDescent="0.2">
      <c r="A131" s="177"/>
      <c r="B131" s="177" t="s">
        <v>133</v>
      </c>
      <c r="C131" s="241">
        <v>286.23</v>
      </c>
      <c r="D131" s="241">
        <v>299</v>
      </c>
      <c r="E131" s="241">
        <v>275.10000000000002</v>
      </c>
      <c r="F131" s="241">
        <v>379.07</v>
      </c>
      <c r="G131" s="242">
        <v>379.07</v>
      </c>
      <c r="H131" s="241">
        <v>257.18</v>
      </c>
      <c r="I131" s="241">
        <v>300.02999999999997</v>
      </c>
      <c r="J131" s="241">
        <v>282</v>
      </c>
      <c r="K131" s="241">
        <v>488</v>
      </c>
      <c r="L131" s="242">
        <v>488</v>
      </c>
      <c r="M131" s="241">
        <v>381.73</v>
      </c>
      <c r="N131" s="241">
        <v>387</v>
      </c>
      <c r="O131" s="241">
        <v>241.79</v>
      </c>
      <c r="P131" s="241">
        <v>300.76</v>
      </c>
      <c r="Q131" s="242">
        <v>300.76</v>
      </c>
    </row>
    <row r="132" spans="1:17" ht="15.75" customHeight="1" x14ac:dyDescent="0.2">
      <c r="A132" s="166"/>
      <c r="B132" s="177"/>
      <c r="C132" s="241"/>
      <c r="D132" s="241"/>
      <c r="E132" s="241"/>
      <c r="F132" s="241"/>
      <c r="G132" s="242"/>
      <c r="H132" s="241"/>
      <c r="I132" s="241"/>
      <c r="J132" s="241"/>
      <c r="K132" s="241"/>
      <c r="L132" s="242"/>
      <c r="M132" s="241"/>
      <c r="N132" s="241"/>
      <c r="O132" s="241"/>
      <c r="P132" s="241"/>
      <c r="Q132" s="242"/>
    </row>
    <row r="133" spans="1:17" ht="15.75" customHeight="1" x14ac:dyDescent="0.2">
      <c r="A133" s="465" t="s">
        <v>134</v>
      </c>
      <c r="B133" s="465"/>
      <c r="C133" s="189">
        <v>5831.43</v>
      </c>
      <c r="D133" s="189">
        <v>5784</v>
      </c>
      <c r="E133" s="189">
        <v>5752.97</v>
      </c>
      <c r="F133" s="189">
        <v>5836.38</v>
      </c>
      <c r="G133" s="190">
        <v>5836.38</v>
      </c>
      <c r="H133" s="189">
        <v>5809.61</v>
      </c>
      <c r="I133" s="189">
        <v>5574.34</v>
      </c>
      <c r="J133" s="189">
        <v>5496.49</v>
      </c>
      <c r="K133" s="189">
        <v>7981.1</v>
      </c>
      <c r="L133" s="190">
        <v>7981.1</v>
      </c>
      <c r="M133" s="189">
        <v>7794.68</v>
      </c>
      <c r="N133" s="189">
        <v>7118</v>
      </c>
      <c r="O133" s="189">
        <v>7006.35</v>
      </c>
      <c r="P133" s="189">
        <v>6780.44</v>
      </c>
      <c r="Q133" s="190">
        <v>6780.44</v>
      </c>
    </row>
    <row r="134" spans="1:17" ht="15.75" customHeight="1" x14ac:dyDescent="0.2">
      <c r="A134" s="177"/>
      <c r="B134" s="177" t="s">
        <v>132</v>
      </c>
      <c r="C134" s="241">
        <v>3835.26</v>
      </c>
      <c r="D134" s="241">
        <v>3891.5</v>
      </c>
      <c r="E134" s="241">
        <v>3875.07</v>
      </c>
      <c r="F134" s="241">
        <v>3908.76</v>
      </c>
      <c r="G134" s="242">
        <v>3908.76</v>
      </c>
      <c r="H134" s="241">
        <v>3712.79</v>
      </c>
      <c r="I134" s="241">
        <v>3572.37</v>
      </c>
      <c r="J134" s="241">
        <v>3585.49</v>
      </c>
      <c r="K134" s="241">
        <v>5551.85</v>
      </c>
      <c r="L134" s="242">
        <v>5551.85</v>
      </c>
      <c r="M134" s="241">
        <v>5260.41</v>
      </c>
      <c r="N134" s="241">
        <v>4665</v>
      </c>
      <c r="O134" s="241">
        <v>4523.3599999999997</v>
      </c>
      <c r="P134" s="241">
        <v>4377.6000000000004</v>
      </c>
      <c r="Q134" s="242">
        <v>4377.6000000000004</v>
      </c>
    </row>
    <row r="135" spans="1:17" ht="15.75" customHeight="1" x14ac:dyDescent="0.2">
      <c r="A135" s="177"/>
      <c r="B135" s="177" t="s">
        <v>133</v>
      </c>
      <c r="C135" s="241">
        <v>1996.17</v>
      </c>
      <c r="D135" s="241">
        <v>1892.5</v>
      </c>
      <c r="E135" s="241">
        <v>1877.9</v>
      </c>
      <c r="F135" s="241">
        <v>1927.62</v>
      </c>
      <c r="G135" s="242">
        <v>1927.62</v>
      </c>
      <c r="H135" s="241">
        <v>2096.8200000000002</v>
      </c>
      <c r="I135" s="241">
        <v>2001.97</v>
      </c>
      <c r="J135" s="241">
        <v>1911</v>
      </c>
      <c r="K135" s="241">
        <v>2429.25</v>
      </c>
      <c r="L135" s="242">
        <v>2429.25</v>
      </c>
      <c r="M135" s="241">
        <v>2534.27</v>
      </c>
      <c r="N135" s="241">
        <v>2453</v>
      </c>
      <c r="O135" s="241">
        <v>2482.9899999999998</v>
      </c>
      <c r="P135" s="241">
        <v>2402.84</v>
      </c>
      <c r="Q135" s="242">
        <v>2402.84</v>
      </c>
    </row>
    <row r="136" spans="1:17" ht="15.75" customHeight="1" x14ac:dyDescent="0.2">
      <c r="A136" s="177"/>
      <c r="B136" s="168"/>
      <c r="C136" s="177"/>
      <c r="D136" s="177"/>
      <c r="E136" s="177"/>
      <c r="F136" s="177"/>
      <c r="G136" s="177"/>
      <c r="H136" s="177"/>
      <c r="I136" s="177"/>
      <c r="J136" s="177"/>
      <c r="K136" s="177"/>
      <c r="L136" s="177"/>
      <c r="M136" s="177"/>
      <c r="N136" s="177"/>
      <c r="O136" s="177"/>
      <c r="P136" s="11"/>
      <c r="Q136" s="11"/>
    </row>
    <row r="137" spans="1:17" ht="15.75" customHeight="1" x14ac:dyDescent="0.2">
      <c r="A137" s="177"/>
      <c r="B137" s="168"/>
      <c r="C137" s="177"/>
      <c r="D137" s="177"/>
      <c r="E137" s="177"/>
      <c r="F137" s="177"/>
      <c r="G137" s="177"/>
      <c r="H137" s="177"/>
      <c r="I137" s="177"/>
      <c r="J137" s="177"/>
      <c r="K137" s="177"/>
      <c r="L137" s="177"/>
      <c r="M137" s="177"/>
      <c r="N137" s="177"/>
      <c r="O137" s="177"/>
      <c r="P137" s="11"/>
      <c r="Q137" s="11"/>
    </row>
    <row r="138" spans="1:17" ht="15.75" customHeight="1" x14ac:dyDescent="0.2">
      <c r="A138" s="470" t="s">
        <v>135</v>
      </c>
      <c r="B138" s="470"/>
      <c r="C138" s="177"/>
      <c r="D138" s="177"/>
      <c r="E138" s="177"/>
      <c r="F138" s="177"/>
      <c r="G138" s="177"/>
      <c r="H138" s="177"/>
      <c r="I138" s="177"/>
      <c r="J138" s="177"/>
      <c r="K138" s="177"/>
      <c r="L138" s="177"/>
      <c r="M138" s="177"/>
      <c r="N138" s="177"/>
      <c r="O138" s="177"/>
      <c r="P138" s="11"/>
      <c r="Q138" s="11"/>
    </row>
    <row r="139" spans="1:17" ht="15.75" customHeight="1" x14ac:dyDescent="0.2">
      <c r="A139" s="177"/>
      <c r="B139" s="469" t="s">
        <v>136</v>
      </c>
      <c r="C139" s="469"/>
      <c r="D139" s="469"/>
      <c r="E139" s="469"/>
      <c r="F139" s="469"/>
      <c r="G139" s="469"/>
      <c r="H139" s="469"/>
      <c r="I139" s="469"/>
      <c r="J139" s="469"/>
      <c r="K139" s="469"/>
      <c r="L139" s="469"/>
      <c r="M139" s="177"/>
      <c r="N139" s="177"/>
      <c r="O139" s="177"/>
      <c r="P139" s="11"/>
      <c r="Q139" s="11"/>
    </row>
    <row r="140" spans="1:17" ht="15.75" customHeight="1" x14ac:dyDescent="0.2">
      <c r="A140" s="177"/>
      <c r="B140" s="469" t="s">
        <v>137</v>
      </c>
      <c r="C140" s="469"/>
      <c r="D140" s="179"/>
      <c r="E140" s="179"/>
      <c r="F140" s="179"/>
      <c r="G140" s="177"/>
      <c r="H140" s="177"/>
      <c r="I140" s="177"/>
      <c r="J140" s="177"/>
      <c r="K140" s="177"/>
      <c r="L140" s="177"/>
      <c r="M140" s="177"/>
      <c r="N140" s="177"/>
      <c r="O140" s="177"/>
      <c r="P140" s="11"/>
      <c r="Q140" s="11"/>
    </row>
    <row r="141" spans="1:17" ht="15.75" customHeight="1" x14ac:dyDescent="0.2">
      <c r="A141" s="177"/>
      <c r="B141" s="471" t="s">
        <v>444</v>
      </c>
      <c r="C141" s="470"/>
      <c r="D141" s="470"/>
      <c r="E141" s="470"/>
      <c r="F141" s="470"/>
      <c r="G141" s="470"/>
      <c r="H141" s="470"/>
      <c r="I141" s="470"/>
      <c r="J141" s="470"/>
      <c r="K141" s="470"/>
      <c r="L141" s="470"/>
      <c r="M141" s="177"/>
      <c r="N141" s="177"/>
      <c r="O141" s="177"/>
      <c r="P141" s="11"/>
      <c r="Q141" s="11"/>
    </row>
    <row r="142" spans="1:17" ht="15.75" customHeight="1" x14ac:dyDescent="0.2">
      <c r="A142" s="177"/>
      <c r="B142" s="470" t="s">
        <v>138</v>
      </c>
      <c r="C142" s="470"/>
      <c r="D142" s="470"/>
      <c r="E142" s="470"/>
      <c r="F142" s="470"/>
      <c r="G142" s="470"/>
      <c r="H142" s="470"/>
      <c r="I142" s="470"/>
      <c r="J142" s="470"/>
      <c r="K142" s="470"/>
      <c r="L142" s="470"/>
      <c r="M142" s="177"/>
      <c r="N142" s="177"/>
      <c r="O142" s="177"/>
      <c r="P142" s="11"/>
      <c r="Q142" s="11"/>
    </row>
    <row r="143" spans="1:17" ht="15.75" customHeight="1" x14ac:dyDescent="0.2">
      <c r="A143" s="177"/>
      <c r="B143" s="243" t="s">
        <v>139</v>
      </c>
      <c r="C143" s="177"/>
      <c r="D143" s="177"/>
      <c r="E143" s="177"/>
      <c r="F143" s="177"/>
      <c r="G143" s="177"/>
      <c r="H143" s="177"/>
      <c r="I143" s="177"/>
      <c r="J143" s="177"/>
      <c r="K143" s="177"/>
      <c r="L143" s="177"/>
      <c r="M143" s="177"/>
      <c r="N143" s="177"/>
      <c r="O143" s="177"/>
      <c r="P143" s="11"/>
      <c r="Q143" s="11"/>
    </row>
    <row r="144" spans="1:17" ht="15.75" customHeight="1" x14ac:dyDescent="0.2">
      <c r="A144" s="177"/>
      <c r="B144" s="173" t="s">
        <v>140</v>
      </c>
      <c r="C144" s="177"/>
      <c r="D144" s="177"/>
      <c r="E144" s="177"/>
      <c r="F144" s="177"/>
      <c r="G144" s="177"/>
      <c r="H144" s="177"/>
      <c r="I144" s="177"/>
      <c r="J144" s="177"/>
      <c r="K144" s="177"/>
      <c r="L144" s="177"/>
      <c r="M144" s="177"/>
      <c r="N144" s="177"/>
      <c r="O144" s="177"/>
      <c r="P144" s="11"/>
      <c r="Q144" s="11"/>
    </row>
  </sheetData>
  <mergeCells count="51">
    <mergeCell ref="B142:L142"/>
    <mergeCell ref="A133:B133"/>
    <mergeCell ref="A138:B138"/>
    <mergeCell ref="B140:C140"/>
    <mergeCell ref="B139:L139"/>
    <mergeCell ref="B141:L141"/>
    <mergeCell ref="A117:B117"/>
    <mergeCell ref="A121:B121"/>
    <mergeCell ref="A123:B123"/>
    <mergeCell ref="A124:B124"/>
    <mergeCell ref="A129:B129"/>
    <mergeCell ref="A105:B105"/>
    <mergeCell ref="A107:B107"/>
    <mergeCell ref="A108:B108"/>
    <mergeCell ref="A112:B112"/>
    <mergeCell ref="A114:B114"/>
    <mergeCell ref="A89:B89"/>
    <mergeCell ref="A90:B90"/>
    <mergeCell ref="A92:B92"/>
    <mergeCell ref="A98:B98"/>
    <mergeCell ref="A102:B102"/>
    <mergeCell ref="A79:B79"/>
    <mergeCell ref="A81:B81"/>
    <mergeCell ref="A82:B82"/>
    <mergeCell ref="A84:B84"/>
    <mergeCell ref="A86:B86"/>
    <mergeCell ref="A73:B73"/>
    <mergeCell ref="A75:B75"/>
    <mergeCell ref="A76:B76"/>
    <mergeCell ref="A77:B77"/>
    <mergeCell ref="A78:B78"/>
    <mergeCell ref="A68:B68"/>
    <mergeCell ref="A69:B69"/>
    <mergeCell ref="A70:B70"/>
    <mergeCell ref="A71:B71"/>
    <mergeCell ref="A72:B72"/>
    <mergeCell ref="A43:B43"/>
    <mergeCell ref="A48:B48"/>
    <mergeCell ref="A57:B57"/>
    <mergeCell ref="A63:B63"/>
    <mergeCell ref="A65:B65"/>
    <mergeCell ref="A25:B25"/>
    <mergeCell ref="A32:B32"/>
    <mergeCell ref="A35:B35"/>
    <mergeCell ref="A39:B39"/>
    <mergeCell ref="A41:B41"/>
    <mergeCell ref="A1:B1"/>
    <mergeCell ref="A3:B3"/>
    <mergeCell ref="A4:B4"/>
    <mergeCell ref="A9:B9"/>
    <mergeCell ref="A11:B11"/>
  </mergeCells>
  <conditionalFormatting sqref="N73 N69">
    <cfRule type="cellIs" dxfId="13" priority="9" operator="equal">
      <formula>"CHECK"</formula>
    </cfRule>
  </conditionalFormatting>
  <conditionalFormatting sqref="P71:Q72">
    <cfRule type="cellIs" dxfId="12" priority="2" operator="equal">
      <formula>"CHECK"</formula>
    </cfRule>
  </conditionalFormatting>
  <conditionalFormatting sqref="O69">
    <cfRule type="cellIs" dxfId="11" priority="3" operator="equal">
      <formula>"CHECK"</formula>
    </cfRule>
  </conditionalFormatting>
  <conditionalFormatting sqref="O71:O72">
    <cfRule type="cellIs" dxfId="10" priority="5" operator="equal">
      <formula>"CHECK"</formula>
    </cfRule>
  </conditionalFormatting>
  <conditionalFormatting sqref="M69 M73">
    <cfRule type="cellIs" dxfId="9" priority="8" operator="equal">
      <formula>"CHECK"</formula>
    </cfRule>
  </conditionalFormatting>
  <conditionalFormatting sqref="M71:N72">
    <cfRule type="cellIs" dxfId="8" priority="10" operator="equal">
      <formula>"CHECK"</formula>
    </cfRule>
  </conditionalFormatting>
  <conditionalFormatting sqref="I73 C73:F73 C69:L69">
    <cfRule type="cellIs" dxfId="7" priority="6" operator="equal">
      <formula>"CHECK"</formula>
    </cfRule>
  </conditionalFormatting>
  <conditionalFormatting sqref="C71:L72">
    <cfRule type="cellIs" dxfId="6" priority="7" operator="equal">
      <formula>"CHECK"</formula>
    </cfRule>
  </conditionalFormatting>
  <conditionalFormatting sqref="O73">
    <cfRule type="cellIs" dxfId="5" priority="4" operator="equal">
      <formula>"CHECK"</formula>
    </cfRule>
  </conditionalFormatting>
  <conditionalFormatting sqref="P69:Q69">
    <cfRule type="cellIs" dxfId="4" priority="1" operator="equal">
      <formula>"CHECK"</formula>
    </cfRule>
  </conditionalFormatting>
  <hyperlinks>
    <hyperlink ref="A1:B1" location="Index!A1" display="Back to index" xr:uid="{D654F1B6-10FC-4603-BE9A-46712F4834EE}"/>
    <hyperlink ref="B143" location="Disclaimers!A1" display="Link to disclaimers Non-IFRS descriptions tab" xr:uid="{E6291A4E-7CE7-447C-B92B-0D1A346AE97D}"/>
  </hyperlinks>
  <pageMargins left="0.75" right="0.75" top="1" bottom="1" header="0.5" footer="0.5"/>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C1DAF-F5F7-4F62-9860-1170E8860EA9}">
  <dimension ref="A1:AT88"/>
  <sheetViews>
    <sheetView showGridLines="0" workbookViewId="0">
      <pane xSplit="2" ySplit="2" topLeftCell="C3" activePane="bottomRight" state="frozen"/>
      <selection pane="topRight"/>
      <selection pane="bottomLeft"/>
      <selection pane="bottomRight" sqref="A1:B1"/>
    </sheetView>
  </sheetViews>
  <sheetFormatPr defaultColWidth="13.28515625" defaultRowHeight="12.75" x14ac:dyDescent="0.2"/>
  <cols>
    <col min="1" max="1" width="3.42578125" style="245" customWidth="1"/>
    <col min="2" max="2" width="54.42578125" style="245" customWidth="1"/>
    <col min="3" max="12" width="9.140625" style="245" customWidth="1"/>
    <col min="47" max="16384" width="13.28515625" style="245"/>
  </cols>
  <sheetData>
    <row r="1" spans="1:46" ht="15.75" customHeight="1" x14ac:dyDescent="0.2">
      <c r="A1" s="462" t="s">
        <v>12</v>
      </c>
      <c r="B1" s="462"/>
      <c r="C1" s="244" t="s">
        <v>13</v>
      </c>
      <c r="D1" s="244" t="s">
        <v>14</v>
      </c>
      <c r="E1" s="244" t="s">
        <v>15</v>
      </c>
      <c r="F1" s="244" t="s">
        <v>16</v>
      </c>
      <c r="G1" s="244" t="s">
        <v>17</v>
      </c>
      <c r="H1" s="244" t="s">
        <v>18</v>
      </c>
      <c r="I1" s="244" t="s">
        <v>19</v>
      </c>
      <c r="J1" s="244" t="s">
        <v>20</v>
      </c>
      <c r="K1" s="244" t="s">
        <v>21</v>
      </c>
      <c r="L1" s="244" t="s">
        <v>22</v>
      </c>
    </row>
    <row r="2" spans="1:46" ht="15.75" customHeight="1" x14ac:dyDescent="0.2">
      <c r="A2" s="246"/>
      <c r="B2" s="246"/>
      <c r="C2" s="244"/>
      <c r="D2" s="244"/>
      <c r="E2" s="244"/>
      <c r="F2" s="244"/>
      <c r="G2" s="244"/>
      <c r="H2" s="244"/>
      <c r="I2" s="244"/>
      <c r="J2" s="247"/>
      <c r="K2" s="244"/>
      <c r="L2" s="244"/>
    </row>
    <row r="3" spans="1:46" ht="15.75" customHeight="1" x14ac:dyDescent="0.2">
      <c r="A3" s="472" t="s">
        <v>429</v>
      </c>
      <c r="B3" s="472"/>
      <c r="C3" s="317"/>
      <c r="D3" s="317"/>
      <c r="E3" s="317"/>
      <c r="F3" s="317"/>
      <c r="G3" s="317"/>
      <c r="H3" s="317"/>
      <c r="I3" s="317"/>
      <c r="J3" s="317"/>
      <c r="K3" s="317"/>
      <c r="L3" s="317"/>
    </row>
    <row r="4" spans="1:46" s="251" customFormat="1" ht="15.75" customHeight="1" x14ac:dyDescent="0.2">
      <c r="A4" s="473" t="s">
        <v>29</v>
      </c>
      <c r="B4" s="473"/>
      <c r="C4" s="249">
        <v>34861.47</v>
      </c>
      <c r="D4" s="249">
        <v>33498.493999999999</v>
      </c>
      <c r="E4" s="249">
        <v>35130.499000000003</v>
      </c>
      <c r="F4" s="249">
        <v>37114.656999999999</v>
      </c>
      <c r="G4" s="250">
        <v>37114.656999999999</v>
      </c>
      <c r="H4" s="249">
        <v>37911.749000000003</v>
      </c>
      <c r="I4" s="249">
        <v>38163.618000000002</v>
      </c>
      <c r="J4" s="249">
        <v>38971.201999999997</v>
      </c>
      <c r="K4" s="249">
        <v>39802.125</v>
      </c>
      <c r="L4" s="250">
        <v>39802.125</v>
      </c>
      <c r="M4"/>
      <c r="N4"/>
      <c r="O4"/>
      <c r="P4"/>
      <c r="Q4"/>
      <c r="R4"/>
      <c r="S4"/>
      <c r="T4"/>
      <c r="U4"/>
      <c r="V4"/>
      <c r="W4"/>
      <c r="X4"/>
      <c r="Y4"/>
      <c r="Z4"/>
      <c r="AA4"/>
      <c r="AB4"/>
      <c r="AC4"/>
      <c r="AD4"/>
      <c r="AE4"/>
      <c r="AF4"/>
      <c r="AG4"/>
      <c r="AH4"/>
      <c r="AI4"/>
      <c r="AJ4"/>
      <c r="AK4"/>
      <c r="AL4"/>
      <c r="AM4"/>
      <c r="AN4"/>
      <c r="AO4"/>
      <c r="AP4"/>
      <c r="AQ4"/>
      <c r="AR4"/>
      <c r="AS4"/>
      <c r="AT4"/>
    </row>
    <row r="5" spans="1:46" ht="15.75" customHeight="1" x14ac:dyDescent="0.2">
      <c r="A5" s="252"/>
      <c r="B5" s="252" t="s">
        <v>30</v>
      </c>
      <c r="C5" s="253">
        <v>33510.082000000002</v>
      </c>
      <c r="D5" s="253">
        <v>32181.100999999999</v>
      </c>
      <c r="E5" s="253">
        <v>33733.237000000001</v>
      </c>
      <c r="F5" s="253">
        <v>35717.178999999996</v>
      </c>
      <c r="G5" s="254">
        <v>35717.178999999996</v>
      </c>
      <c r="H5" s="253">
        <v>36504.053999999996</v>
      </c>
      <c r="I5" s="253">
        <v>36692.033000000003</v>
      </c>
      <c r="J5" s="253">
        <v>37413.222000000002</v>
      </c>
      <c r="K5" s="253">
        <v>38146.576999999997</v>
      </c>
      <c r="L5" s="254">
        <v>38146.576999999997</v>
      </c>
    </row>
    <row r="6" spans="1:46" ht="15.75" customHeight="1" x14ac:dyDescent="0.2">
      <c r="A6" s="252"/>
      <c r="B6" s="252" t="s">
        <v>31</v>
      </c>
      <c r="C6" s="253">
        <v>13207.558000000001</v>
      </c>
      <c r="D6" s="253">
        <v>12694.684999999999</v>
      </c>
      <c r="E6" s="253">
        <v>14486.841</v>
      </c>
      <c r="F6" s="253">
        <v>16129.135</v>
      </c>
      <c r="G6" s="254">
        <v>16129.135</v>
      </c>
      <c r="H6" s="253">
        <v>16594.687000000002</v>
      </c>
      <c r="I6" s="253">
        <v>17099.377</v>
      </c>
      <c r="J6" s="253">
        <v>18122.986000000001</v>
      </c>
      <c r="K6" s="253">
        <v>19045.743999999999</v>
      </c>
      <c r="L6" s="254">
        <v>19045.743999999999</v>
      </c>
    </row>
    <row r="7" spans="1:46" ht="15.75" customHeight="1" x14ac:dyDescent="0.2">
      <c r="A7" s="252"/>
      <c r="B7" s="252" t="s">
        <v>32</v>
      </c>
      <c r="C7" s="253">
        <v>4672.4440000000004</v>
      </c>
      <c r="D7" s="253">
        <v>4268.1980000000003</v>
      </c>
      <c r="E7" s="253">
        <v>4403.8639999999996</v>
      </c>
      <c r="F7" s="253">
        <v>4536.3220000000001</v>
      </c>
      <c r="G7" s="254">
        <v>4536.3220000000001</v>
      </c>
      <c r="H7" s="253">
        <v>4660.7139999999999</v>
      </c>
      <c r="I7" s="253">
        <v>4944.7070000000003</v>
      </c>
      <c r="J7" s="253">
        <v>5277.9199999999992</v>
      </c>
      <c r="K7" s="253">
        <v>5614.7739999999994</v>
      </c>
      <c r="L7" s="254">
        <v>5614.7739999999994</v>
      </c>
    </row>
    <row r="8" spans="1:46" ht="15.75" customHeight="1" x14ac:dyDescent="0.2">
      <c r="A8" s="252"/>
      <c r="B8" s="252"/>
      <c r="C8" s="253"/>
      <c r="D8" s="253"/>
      <c r="E8" s="253"/>
      <c r="F8" s="253"/>
      <c r="G8" s="254"/>
      <c r="H8" s="253"/>
      <c r="I8" s="253"/>
      <c r="J8" s="253"/>
      <c r="K8" s="253"/>
      <c r="L8" s="254"/>
    </row>
    <row r="9" spans="1:46" s="251" customFormat="1" ht="15.75" customHeight="1" x14ac:dyDescent="0.2">
      <c r="A9" s="473" t="s">
        <v>33</v>
      </c>
      <c r="B9" s="473"/>
      <c r="C9" s="255">
        <v>6.8765636079089631</v>
      </c>
      <c r="D9" s="255">
        <v>6.3273852992539519</v>
      </c>
      <c r="E9" s="255">
        <v>6.5876757144784861</v>
      </c>
      <c r="F9" s="255">
        <v>6.6034164980796115</v>
      </c>
      <c r="G9" s="256">
        <v>6.5536691013770811</v>
      </c>
      <c r="H9" s="255">
        <v>6.3654519587362977</v>
      </c>
      <c r="I9" s="255">
        <v>6.3079585070685757</v>
      </c>
      <c r="J9" s="255">
        <v>6.259056675686657</v>
      </c>
      <c r="K9" s="255">
        <v>6.2825672819930611</v>
      </c>
      <c r="L9" s="256">
        <v>6.3005098640823576</v>
      </c>
      <c r="M9"/>
      <c r="N9"/>
      <c r="O9"/>
      <c r="P9"/>
      <c r="Q9"/>
      <c r="R9"/>
      <c r="S9"/>
      <c r="T9"/>
      <c r="U9"/>
      <c r="V9"/>
      <c r="W9"/>
      <c r="X9"/>
      <c r="Y9"/>
      <c r="Z9"/>
      <c r="AA9"/>
      <c r="AB9"/>
      <c r="AC9"/>
      <c r="AD9"/>
      <c r="AE9"/>
      <c r="AF9"/>
      <c r="AG9"/>
      <c r="AH9"/>
      <c r="AI9"/>
      <c r="AJ9"/>
      <c r="AK9"/>
      <c r="AL9"/>
      <c r="AM9"/>
      <c r="AN9"/>
      <c r="AO9"/>
      <c r="AP9"/>
      <c r="AQ9"/>
      <c r="AR9"/>
      <c r="AS9"/>
      <c r="AT9"/>
    </row>
    <row r="10" spans="1:46" ht="15.75" customHeight="1" x14ac:dyDescent="0.2">
      <c r="A10" s="252"/>
      <c r="B10" s="252"/>
      <c r="C10" s="253"/>
      <c r="D10" s="253"/>
      <c r="E10" s="253"/>
      <c r="F10" s="253"/>
      <c r="G10" s="254"/>
      <c r="H10" s="253"/>
      <c r="I10" s="253"/>
      <c r="J10" s="253"/>
      <c r="K10" s="253"/>
      <c r="L10" s="254"/>
    </row>
    <row r="11" spans="1:46" s="251" customFormat="1" ht="15.75" customHeight="1" x14ac:dyDescent="0.2">
      <c r="A11" s="473" t="s">
        <v>34</v>
      </c>
      <c r="B11" s="473"/>
      <c r="C11" s="253"/>
      <c r="D11" s="253"/>
      <c r="E11" s="253"/>
      <c r="F11" s="253"/>
      <c r="G11" s="254"/>
      <c r="H11" s="253"/>
      <c r="I11" s="253"/>
      <c r="J11" s="253"/>
      <c r="K11" s="253"/>
      <c r="L11" s="254"/>
      <c r="M11"/>
      <c r="N11"/>
      <c r="O11"/>
      <c r="P11"/>
      <c r="Q11"/>
      <c r="R11"/>
      <c r="S11"/>
      <c r="T11"/>
      <c r="U11"/>
      <c r="V11"/>
      <c r="W11"/>
      <c r="X11"/>
      <c r="Y11"/>
      <c r="Z11"/>
      <c r="AA11"/>
      <c r="AB11"/>
      <c r="AC11"/>
      <c r="AD11"/>
      <c r="AE11"/>
      <c r="AF11"/>
      <c r="AG11"/>
      <c r="AH11"/>
      <c r="AI11"/>
      <c r="AJ11"/>
      <c r="AK11"/>
      <c r="AL11"/>
      <c r="AM11"/>
      <c r="AN11"/>
      <c r="AO11"/>
      <c r="AP11"/>
      <c r="AQ11"/>
      <c r="AR11"/>
      <c r="AS11"/>
      <c r="AT11"/>
    </row>
    <row r="12" spans="1:46" ht="15.75" customHeight="1" x14ac:dyDescent="0.2">
      <c r="A12" s="252"/>
      <c r="B12" s="252" t="s">
        <v>35</v>
      </c>
      <c r="C12" s="253">
        <v>11324.718999999999</v>
      </c>
      <c r="D12" s="253">
        <v>11371.328</v>
      </c>
      <c r="E12" s="253">
        <v>11501.352000000001</v>
      </c>
      <c r="F12" s="253">
        <v>11624.839</v>
      </c>
      <c r="G12" s="254">
        <v>11624.839</v>
      </c>
      <c r="H12" s="253">
        <v>11652.171</v>
      </c>
      <c r="I12" s="253">
        <v>11795.862999999999</v>
      </c>
      <c r="J12" s="253">
        <v>11936.314</v>
      </c>
      <c r="K12" s="253">
        <v>12082.939</v>
      </c>
      <c r="L12" s="254">
        <v>12082.939</v>
      </c>
    </row>
    <row r="13" spans="1:46" ht="15.75" customHeight="1" x14ac:dyDescent="0.2">
      <c r="A13" s="252"/>
      <c r="B13" s="252" t="s">
        <v>36</v>
      </c>
      <c r="C13" s="253">
        <v>4214.4359999999997</v>
      </c>
      <c r="D13" s="253">
        <v>4130.6850000000004</v>
      </c>
      <c r="E13" s="253">
        <v>4278.6989999999996</v>
      </c>
      <c r="F13" s="253">
        <v>4368.884</v>
      </c>
      <c r="G13" s="254">
        <v>4368.884</v>
      </c>
      <c r="H13" s="253">
        <v>4519.3040000000001</v>
      </c>
      <c r="I13" s="253">
        <v>4608.2669999999998</v>
      </c>
      <c r="J13" s="253">
        <v>4671.7280000000001</v>
      </c>
      <c r="K13" s="253">
        <v>4704.4269999999997</v>
      </c>
      <c r="L13" s="254">
        <v>4704.4269999999997</v>
      </c>
    </row>
    <row r="14" spans="1:46" ht="15.75" customHeight="1" x14ac:dyDescent="0.2">
      <c r="A14" s="252"/>
      <c r="B14" s="257" t="s">
        <v>37</v>
      </c>
      <c r="C14" s="258">
        <v>448.471</v>
      </c>
      <c r="D14" s="258">
        <v>423.16500000000002</v>
      </c>
      <c r="E14" s="258">
        <v>442.755</v>
      </c>
      <c r="F14" s="258">
        <v>454.36500000000001</v>
      </c>
      <c r="G14" s="259">
        <v>454.36500000000001</v>
      </c>
      <c r="H14" s="258">
        <v>456.19099999999997</v>
      </c>
      <c r="I14" s="258">
        <v>463.83600000000001</v>
      </c>
      <c r="J14" s="258">
        <v>462.13799999999952</v>
      </c>
      <c r="K14" s="258">
        <v>459.50099999999958</v>
      </c>
      <c r="L14" s="259">
        <v>459.50099999999958</v>
      </c>
    </row>
    <row r="15" spans="1:46" ht="15.75" customHeight="1" x14ac:dyDescent="0.2">
      <c r="A15" s="252"/>
      <c r="B15" s="252" t="s">
        <v>38</v>
      </c>
      <c r="C15" s="253">
        <v>8160.1850000000004</v>
      </c>
      <c r="D15" s="253">
        <v>7999.3490000000002</v>
      </c>
      <c r="E15" s="253">
        <v>8241.6489999999994</v>
      </c>
      <c r="F15" s="253">
        <v>8446.9290000000001</v>
      </c>
      <c r="G15" s="254">
        <v>8446.9290000000001</v>
      </c>
      <c r="H15" s="253">
        <v>8732.1010000000006</v>
      </c>
      <c r="I15" s="253">
        <v>8941.7710000000006</v>
      </c>
      <c r="J15" s="253">
        <v>9099.14</v>
      </c>
      <c r="K15" s="253">
        <v>9228.8209999999999</v>
      </c>
      <c r="L15" s="254">
        <v>9228.8209999999999</v>
      </c>
    </row>
    <row r="16" spans="1:46" ht="15.75" customHeight="1" x14ac:dyDescent="0.2">
      <c r="A16" s="252"/>
      <c r="B16" s="252" t="s">
        <v>39</v>
      </c>
      <c r="C16" s="260">
        <v>28.749025329502089</v>
      </c>
      <c r="D16" s="260">
        <v>27.654458674143992</v>
      </c>
      <c r="E16" s="260">
        <v>27.7</v>
      </c>
      <c r="F16" s="260">
        <v>28.1</v>
      </c>
      <c r="G16" s="261">
        <v>28</v>
      </c>
      <c r="H16" s="260">
        <v>28.854725173745049</v>
      </c>
      <c r="I16" s="260">
        <v>28.620622913046926</v>
      </c>
      <c r="J16" s="260">
        <v>28.14094952583207</v>
      </c>
      <c r="K16" s="260">
        <v>27.934314582992641</v>
      </c>
      <c r="L16" s="261">
        <v>28.439237038851093</v>
      </c>
    </row>
    <row r="17" spans="1:46" ht="15.75" customHeight="1" x14ac:dyDescent="0.2">
      <c r="A17" s="252"/>
      <c r="B17" s="252"/>
      <c r="C17" s="253"/>
      <c r="D17" s="253"/>
      <c r="E17" s="253"/>
      <c r="F17" s="253"/>
      <c r="G17" s="254"/>
      <c r="H17" s="253"/>
      <c r="I17" s="253"/>
      <c r="J17" s="253"/>
      <c r="K17" s="253"/>
      <c r="L17" s="254"/>
    </row>
    <row r="18" spans="1:46" s="251" customFormat="1" ht="15.75" customHeight="1" x14ac:dyDescent="0.2">
      <c r="A18" s="262"/>
      <c r="B18" s="262" t="s">
        <v>40</v>
      </c>
      <c r="C18" s="253"/>
      <c r="D18" s="253"/>
      <c r="E18" s="253"/>
      <c r="F18" s="253"/>
      <c r="G18" s="254"/>
      <c r="H18" s="253"/>
      <c r="I18" s="253"/>
      <c r="J18" s="253"/>
      <c r="K18" s="253"/>
      <c r="L18" s="254"/>
      <c r="M18"/>
      <c r="N18"/>
      <c r="O18"/>
      <c r="P18"/>
      <c r="Q18"/>
      <c r="R18"/>
      <c r="S18"/>
      <c r="T18"/>
      <c r="U18"/>
      <c r="V18"/>
      <c r="W18"/>
      <c r="X18"/>
      <c r="Y18"/>
      <c r="Z18"/>
      <c r="AA18"/>
      <c r="AB18"/>
      <c r="AC18"/>
      <c r="AD18"/>
      <c r="AE18"/>
      <c r="AF18"/>
      <c r="AG18"/>
      <c r="AH18"/>
      <c r="AI18"/>
      <c r="AJ18"/>
      <c r="AK18"/>
      <c r="AL18"/>
      <c r="AM18"/>
      <c r="AN18"/>
      <c r="AO18"/>
      <c r="AP18"/>
      <c r="AQ18"/>
      <c r="AR18"/>
      <c r="AS18"/>
      <c r="AT18"/>
    </row>
    <row r="19" spans="1:46" ht="15.75" customHeight="1" x14ac:dyDescent="0.2">
      <c r="A19" s="252"/>
      <c r="B19" s="252" t="s">
        <v>35</v>
      </c>
      <c r="C19" s="253">
        <v>10966.326999999999</v>
      </c>
      <c r="D19" s="253">
        <v>11025.489</v>
      </c>
      <c r="E19" s="253">
        <v>11157.493</v>
      </c>
      <c r="F19" s="253">
        <v>11283.893</v>
      </c>
      <c r="G19" s="254">
        <v>11283.893</v>
      </c>
      <c r="H19" s="253">
        <v>11352.767</v>
      </c>
      <c r="I19" s="253">
        <v>11506.635</v>
      </c>
      <c r="J19" s="253">
        <v>11659.859</v>
      </c>
      <c r="K19" s="253">
        <v>11810.018</v>
      </c>
      <c r="L19" s="254">
        <v>11810.018</v>
      </c>
    </row>
    <row r="20" spans="1:46" ht="15.75" customHeight="1" x14ac:dyDescent="0.2">
      <c r="A20" s="252"/>
      <c r="B20" s="252" t="s">
        <v>36</v>
      </c>
      <c r="C20" s="253">
        <v>3386.8159999999998</v>
      </c>
      <c r="D20" s="253">
        <v>3348.9490000000001</v>
      </c>
      <c r="E20" s="253">
        <v>3486.6869999999999</v>
      </c>
      <c r="F20" s="253">
        <v>3588.049</v>
      </c>
      <c r="G20" s="254">
        <v>3588.049</v>
      </c>
      <c r="H20" s="253">
        <v>3747.433</v>
      </c>
      <c r="I20" s="253">
        <v>3843.5479999999998</v>
      </c>
      <c r="J20" s="253">
        <v>3928.4670000000001</v>
      </c>
      <c r="K20" s="253">
        <v>3987.8580000000002</v>
      </c>
      <c r="L20" s="254">
        <v>3987.8580000000002</v>
      </c>
    </row>
    <row r="21" spans="1:46" ht="15.75" customHeight="1" x14ac:dyDescent="0.2">
      <c r="A21" s="252"/>
      <c r="B21" s="252" t="s">
        <v>38</v>
      </c>
      <c r="C21" s="253">
        <v>6857.8419999999996</v>
      </c>
      <c r="D21" s="253">
        <v>6791.6480000000001</v>
      </c>
      <c r="E21" s="253">
        <v>7062.5730000000003</v>
      </c>
      <c r="F21" s="253">
        <v>7318.6319999999996</v>
      </c>
      <c r="G21" s="254">
        <v>7318.6319999999996</v>
      </c>
      <c r="H21" s="253">
        <v>7677.7740000000003</v>
      </c>
      <c r="I21" s="253">
        <v>7975.4160000000002</v>
      </c>
      <c r="J21" s="253">
        <v>8179.509</v>
      </c>
      <c r="K21" s="253">
        <v>8359.8590000000004</v>
      </c>
      <c r="L21" s="254">
        <v>8359.8590000000004</v>
      </c>
    </row>
    <row r="22" spans="1:46" s="263" customFormat="1" ht="15.75" customHeight="1" x14ac:dyDescent="0.2">
      <c r="A22" s="257"/>
      <c r="B22" s="257" t="s">
        <v>41</v>
      </c>
      <c r="C22" s="253">
        <v>2950.192</v>
      </c>
      <c r="D22" s="253">
        <v>2958.386</v>
      </c>
      <c r="E22" s="253">
        <v>3101.902</v>
      </c>
      <c r="F22" s="253">
        <v>3218.3020000000001</v>
      </c>
      <c r="G22" s="254">
        <v>3218.3020000000001</v>
      </c>
      <c r="H22" s="253">
        <v>3390.8180000000002</v>
      </c>
      <c r="I22" s="253">
        <v>3493.806</v>
      </c>
      <c r="J22" s="253">
        <v>3577.69</v>
      </c>
      <c r="K22" s="253">
        <v>3637.09</v>
      </c>
      <c r="L22" s="254">
        <v>3637.09</v>
      </c>
      <c r="M22"/>
      <c r="N22"/>
      <c r="O22"/>
      <c r="P22"/>
      <c r="Q22"/>
      <c r="R22"/>
      <c r="S22"/>
      <c r="T22"/>
      <c r="U22"/>
      <c r="V22"/>
      <c r="W22"/>
      <c r="X22"/>
      <c r="Y22"/>
      <c r="Z22"/>
      <c r="AA22"/>
      <c r="AB22"/>
      <c r="AC22"/>
      <c r="AD22"/>
      <c r="AE22"/>
      <c r="AF22"/>
      <c r="AG22"/>
      <c r="AH22"/>
      <c r="AI22"/>
      <c r="AJ22"/>
      <c r="AK22"/>
      <c r="AL22"/>
      <c r="AM22"/>
      <c r="AN22"/>
      <c r="AO22"/>
      <c r="AP22"/>
      <c r="AQ22"/>
      <c r="AR22"/>
      <c r="AS22"/>
      <c r="AT22"/>
    </row>
    <row r="23" spans="1:46" ht="15.75" customHeight="1" x14ac:dyDescent="0.2">
      <c r="A23" s="252"/>
      <c r="B23" s="252" t="s">
        <v>42</v>
      </c>
      <c r="C23" s="264">
        <v>2.0248640611122659</v>
      </c>
      <c r="D23" s="264">
        <v>2.0279938571772815</v>
      </c>
      <c r="E23" s="264">
        <v>2.0255827379974174</v>
      </c>
      <c r="F23" s="264">
        <v>2.0397246525897499</v>
      </c>
      <c r="G23" s="265">
        <v>2.0397246525897499</v>
      </c>
      <c r="H23" s="264">
        <v>2.0488088779706004</v>
      </c>
      <c r="I23" s="264">
        <v>2.0750140235012027</v>
      </c>
      <c r="J23" s="264">
        <v>2.0821121826911106</v>
      </c>
      <c r="K23" s="264">
        <v>2.0963281541118062</v>
      </c>
      <c r="L23" s="266">
        <v>2.0963281541118062</v>
      </c>
    </row>
    <row r="24" spans="1:46" ht="15.75" customHeight="1" x14ac:dyDescent="0.2">
      <c r="A24" s="252"/>
      <c r="B24" s="252"/>
      <c r="C24" s="253"/>
      <c r="D24" s="253"/>
      <c r="E24" s="253"/>
      <c r="F24" s="253"/>
      <c r="G24" s="254"/>
      <c r="H24" s="253"/>
      <c r="I24" s="253"/>
      <c r="J24" s="253"/>
      <c r="K24" s="253"/>
      <c r="L24" s="254"/>
    </row>
    <row r="25" spans="1:46" ht="15.75" customHeight="1" x14ac:dyDescent="0.2">
      <c r="A25" s="472" t="s">
        <v>430</v>
      </c>
      <c r="B25" s="472"/>
      <c r="C25" s="248"/>
      <c r="D25" s="248"/>
      <c r="E25" s="248"/>
      <c r="F25" s="248"/>
      <c r="G25" s="248"/>
      <c r="H25" s="248"/>
      <c r="I25" s="248"/>
      <c r="J25" s="248"/>
      <c r="K25" s="248"/>
      <c r="L25" s="248"/>
    </row>
    <row r="26" spans="1:46" ht="15.75" customHeight="1" x14ac:dyDescent="0.2">
      <c r="A26" s="267"/>
      <c r="B26" s="267" t="s">
        <v>44</v>
      </c>
      <c r="C26" s="249">
        <v>734.48905154704403</v>
      </c>
      <c r="D26" s="249">
        <v>655.00624096505203</v>
      </c>
      <c r="E26" s="249">
        <v>685.56476160773457</v>
      </c>
      <c r="F26" s="249">
        <v>725.15400052523648</v>
      </c>
      <c r="G26" s="268">
        <v>2800.2140546450755</v>
      </c>
      <c r="H26" s="249">
        <v>722.26381821296445</v>
      </c>
      <c r="I26" s="249">
        <v>726.71822032775958</v>
      </c>
      <c r="J26" s="249">
        <v>731.90405283760538</v>
      </c>
      <c r="K26" s="249">
        <v>752.26071553590384</v>
      </c>
      <c r="L26" s="268">
        <v>2933.1468069142384</v>
      </c>
    </row>
    <row r="27" spans="1:46" ht="15.75" customHeight="1" x14ac:dyDescent="0.2">
      <c r="A27" s="269"/>
      <c r="B27" s="269" t="s">
        <v>45</v>
      </c>
      <c r="C27" s="253">
        <v>665.94904267320123</v>
      </c>
      <c r="D27" s="253">
        <v>591.65377380962866</v>
      </c>
      <c r="E27" s="253">
        <v>620.46580471077937</v>
      </c>
      <c r="F27" s="253">
        <v>658.55143402365218</v>
      </c>
      <c r="G27" s="270">
        <v>2536.6200552172672</v>
      </c>
      <c r="H27" s="253">
        <v>661.97769128818584</v>
      </c>
      <c r="I27" s="253">
        <v>665.14692788111495</v>
      </c>
      <c r="J27" s="253">
        <v>669.18310150667901</v>
      </c>
      <c r="K27" s="253">
        <v>687.96735107542133</v>
      </c>
      <c r="L27" s="270">
        <v>2684.275071751405</v>
      </c>
    </row>
    <row r="28" spans="1:46" ht="15.75" customHeight="1" x14ac:dyDescent="0.2">
      <c r="A28" s="267"/>
      <c r="B28" s="267" t="s">
        <v>46</v>
      </c>
      <c r="C28" s="249">
        <v>515.60901788975059</v>
      </c>
      <c r="D28" s="249">
        <v>484.77342825906379</v>
      </c>
      <c r="E28" s="249">
        <v>492.574010356141</v>
      </c>
      <c r="F28" s="249">
        <v>517.35452820643843</v>
      </c>
      <c r="G28" s="268">
        <v>2010.3109847113931</v>
      </c>
      <c r="H28" s="249">
        <v>539.48323231160703</v>
      </c>
      <c r="I28" s="249">
        <v>541.45584272686949</v>
      </c>
      <c r="J28" s="249">
        <v>543.39780500588711</v>
      </c>
      <c r="K28" s="249">
        <v>551.65626165795811</v>
      </c>
      <c r="L28" s="268">
        <v>2175.9931417023236</v>
      </c>
    </row>
    <row r="29" spans="1:46" ht="15.75" customHeight="1" x14ac:dyDescent="0.2">
      <c r="A29" s="267"/>
      <c r="B29" s="269" t="s">
        <v>47</v>
      </c>
      <c r="C29" s="253">
        <v>370.42674806723642</v>
      </c>
      <c r="D29" s="253">
        <v>353.25853205219175</v>
      </c>
      <c r="E29" s="253">
        <v>358.64940873922774</v>
      </c>
      <c r="F29" s="253">
        <v>375.36068043320449</v>
      </c>
      <c r="G29" s="270">
        <v>1457.6953692918605</v>
      </c>
      <c r="H29" s="253">
        <v>395.58975822627622</v>
      </c>
      <c r="I29" s="253">
        <v>400.17822140164714</v>
      </c>
      <c r="J29" s="253">
        <v>403.92249979268149</v>
      </c>
      <c r="K29" s="253">
        <v>406.0433223436234</v>
      </c>
      <c r="L29" s="270">
        <v>1605.733801764228</v>
      </c>
    </row>
    <row r="30" spans="1:46" ht="15.75" customHeight="1" x14ac:dyDescent="0.2">
      <c r="A30" s="269"/>
      <c r="B30" s="269" t="s">
        <v>48</v>
      </c>
      <c r="C30" s="253">
        <v>145.18226982251412</v>
      </c>
      <c r="D30" s="253">
        <v>131.51489620687221</v>
      </c>
      <c r="E30" s="253">
        <v>133.92460161691326</v>
      </c>
      <c r="F30" s="253">
        <v>141.99384777323343</v>
      </c>
      <c r="G30" s="270">
        <v>552.61561541953279</v>
      </c>
      <c r="H30" s="253">
        <v>143.89347408533064</v>
      </c>
      <c r="I30" s="253">
        <v>141.27762132522255</v>
      </c>
      <c r="J30" s="253">
        <v>139.47530521320593</v>
      </c>
      <c r="K30" s="253">
        <v>145.61293931433474</v>
      </c>
      <c r="L30" s="270">
        <v>570.25933993809383</v>
      </c>
    </row>
    <row r="31" spans="1:46" ht="15.75" customHeight="1" x14ac:dyDescent="0.2">
      <c r="A31" s="267"/>
      <c r="B31" s="271" t="s">
        <v>49</v>
      </c>
      <c r="C31" s="253">
        <v>12.28188918388912</v>
      </c>
      <c r="D31" s="253">
        <v>12.629826985863986</v>
      </c>
      <c r="E31" s="253">
        <v>13.78287028505747</v>
      </c>
      <c r="F31" s="253">
        <v>14.826551240223353</v>
      </c>
      <c r="G31" s="270">
        <v>53.521137695031712</v>
      </c>
      <c r="H31" s="253">
        <v>15.122840912140646</v>
      </c>
      <c r="I31" s="253">
        <v>15.523330867215122</v>
      </c>
      <c r="J31" s="253">
        <v>15.186995599598845</v>
      </c>
      <c r="K31" s="253">
        <v>16.026234555595352</v>
      </c>
      <c r="L31" s="270">
        <v>61.859401934537345</v>
      </c>
    </row>
    <row r="32" spans="1:46" ht="15.75" customHeight="1" x14ac:dyDescent="0.2">
      <c r="A32" s="475" t="s">
        <v>431</v>
      </c>
      <c r="B32" s="475"/>
      <c r="C32" s="272">
        <v>1262.3799586206837</v>
      </c>
      <c r="D32" s="272">
        <v>1152.4094962099798</v>
      </c>
      <c r="E32" s="272">
        <v>1191.921642248933</v>
      </c>
      <c r="F32" s="272">
        <v>1257.3350799718983</v>
      </c>
      <c r="G32" s="273">
        <v>4864.0461770515003</v>
      </c>
      <c r="H32" s="272">
        <v>1276.8698914367121</v>
      </c>
      <c r="I32" s="272">
        <v>1283.6973939218442</v>
      </c>
      <c r="J32" s="272">
        <v>1290.4888534430913</v>
      </c>
      <c r="K32" s="272">
        <v>1319.9432117494573</v>
      </c>
      <c r="L32" s="273">
        <v>5170.9993505510993</v>
      </c>
    </row>
    <row r="33" spans="1:12" ht="15.75" hidden="1" customHeight="1" x14ac:dyDescent="0.2">
      <c r="A33" s="267"/>
      <c r="B33" s="274"/>
      <c r="C33" s="275"/>
      <c r="D33" s="275"/>
      <c r="E33" s="275"/>
      <c r="F33" s="275"/>
      <c r="G33" s="276"/>
      <c r="H33" s="275"/>
      <c r="I33" s="275"/>
      <c r="J33" s="275"/>
      <c r="K33" s="275"/>
      <c r="L33" s="276"/>
    </row>
    <row r="34" spans="1:12" ht="15.75" customHeight="1" thickBot="1" x14ac:dyDescent="0.25">
      <c r="A34" s="277"/>
      <c r="B34" s="278" t="s">
        <v>52</v>
      </c>
      <c r="C34" s="279">
        <v>101.73820182078498</v>
      </c>
      <c r="D34" s="279">
        <v>84.82176474511266</v>
      </c>
      <c r="E34" s="279">
        <v>116.8167719783014</v>
      </c>
      <c r="F34" s="279">
        <v>127.10511663924967</v>
      </c>
      <c r="G34" s="280">
        <v>430.48185518344326</v>
      </c>
      <c r="H34" s="279">
        <v>107.65426384002626</v>
      </c>
      <c r="I34" s="279">
        <v>115.16503905844957</v>
      </c>
      <c r="J34" s="279">
        <v>112.09771093760196</v>
      </c>
      <c r="K34" s="279">
        <v>127.75012565783641</v>
      </c>
      <c r="L34" s="280">
        <v>462.66713949391669</v>
      </c>
    </row>
    <row r="35" spans="1:12" ht="15.75" customHeight="1" thickBot="1" x14ac:dyDescent="0.25">
      <c r="A35" s="476" t="s">
        <v>432</v>
      </c>
      <c r="B35" s="477"/>
      <c r="C35" s="281">
        <v>1364.1181604414687</v>
      </c>
      <c r="D35" s="281">
        <v>1237.2312609550925</v>
      </c>
      <c r="E35" s="281">
        <v>1308.7384142272344</v>
      </c>
      <c r="F35" s="281">
        <v>1384.4401966111479</v>
      </c>
      <c r="G35" s="282">
        <v>5294.5280322349436</v>
      </c>
      <c r="H35" s="281">
        <v>1384.5241552767384</v>
      </c>
      <c r="I35" s="281">
        <v>1398.8624329802938</v>
      </c>
      <c r="J35" s="281">
        <v>1402.5865643806933</v>
      </c>
      <c r="K35" s="281">
        <v>1447.6933374072937</v>
      </c>
      <c r="L35" s="282">
        <v>5633.666490045016</v>
      </c>
    </row>
    <row r="36" spans="1:12" ht="15.75" customHeight="1" x14ac:dyDescent="0.2">
      <c r="A36" s="283"/>
      <c r="B36" s="284" t="s">
        <v>54</v>
      </c>
      <c r="C36" s="285"/>
      <c r="D36" s="285"/>
      <c r="E36" s="285"/>
      <c r="F36" s="285"/>
      <c r="G36" s="286"/>
      <c r="H36" s="285">
        <v>1.4959110894517957E-2</v>
      </c>
      <c r="I36" s="285">
        <v>0.13063941813144009</v>
      </c>
      <c r="J36" s="285">
        <v>7.170886797028353E-2</v>
      </c>
      <c r="K36" s="285">
        <v>4.5688604643940423E-2</v>
      </c>
      <c r="L36" s="286">
        <v>6.4054521148113386E-2</v>
      </c>
    </row>
    <row r="37" spans="1:12" ht="15.75" hidden="1" customHeight="1" x14ac:dyDescent="0.2">
      <c r="A37" s="269"/>
      <c r="B37" s="274"/>
      <c r="C37" s="275"/>
      <c r="D37" s="275"/>
      <c r="E37" s="275"/>
      <c r="F37" s="275"/>
      <c r="G37" s="276"/>
      <c r="H37" s="275"/>
      <c r="I37" s="275"/>
      <c r="J37" s="275"/>
      <c r="K37" s="275"/>
      <c r="L37" s="276"/>
    </row>
    <row r="38" spans="1:12" ht="15.75" customHeight="1" x14ac:dyDescent="0.2">
      <c r="A38" s="269"/>
      <c r="B38" s="287"/>
      <c r="C38" s="269"/>
      <c r="D38" s="269"/>
      <c r="E38" s="269"/>
      <c r="F38" s="269"/>
      <c r="G38" s="288"/>
      <c r="H38" s="269"/>
      <c r="I38" s="269"/>
      <c r="J38" s="269"/>
      <c r="K38" s="269"/>
      <c r="L38" s="288"/>
    </row>
    <row r="39" spans="1:12" ht="15.75" customHeight="1" x14ac:dyDescent="0.2">
      <c r="A39" s="478" t="s">
        <v>55</v>
      </c>
      <c r="B39" s="478"/>
      <c r="C39" s="289">
        <v>-362.96450266848609</v>
      </c>
      <c r="D39" s="289">
        <v>-354.99476334278444</v>
      </c>
      <c r="E39" s="289">
        <v>-349.467464433354</v>
      </c>
      <c r="F39" s="289">
        <v>-342.44483647046036</v>
      </c>
      <c r="G39" s="290">
        <v>-1409.8715669150833</v>
      </c>
      <c r="H39" s="289">
        <v>-359.66456003772583</v>
      </c>
      <c r="I39" s="289">
        <v>-373.27964610394508</v>
      </c>
      <c r="J39" s="289">
        <v>-373.89682751565744</v>
      </c>
      <c r="K39" s="289">
        <v>-390.07017815493043</v>
      </c>
      <c r="L39" s="290">
        <v>-1496.9112118122584</v>
      </c>
    </row>
    <row r="40" spans="1:12" ht="15.75" customHeight="1" x14ac:dyDescent="0.2">
      <c r="A40" s="269"/>
      <c r="B40" s="274" t="s">
        <v>56</v>
      </c>
      <c r="C40" s="275">
        <v>-0.26607995787624444</v>
      </c>
      <c r="D40" s="275">
        <v>-0.28692676506471626</v>
      </c>
      <c r="E40" s="275">
        <v>-0.26702621443239494</v>
      </c>
      <c r="F40" s="275">
        <v>-0.24735256698606528</v>
      </c>
      <c r="G40" s="291">
        <v>-0.26628843181701767</v>
      </c>
      <c r="H40" s="275">
        <v>-0.25977485381310389</v>
      </c>
      <c r="I40" s="275">
        <v>-0.26684514309864493</v>
      </c>
      <c r="J40" s="275">
        <v>-0.26657664989165936</v>
      </c>
      <c r="K40" s="275">
        <v>-0.26944254565232428</v>
      </c>
      <c r="L40" s="291">
        <v>-0.26570816970748606</v>
      </c>
    </row>
    <row r="41" spans="1:12" ht="15.75" customHeight="1" x14ac:dyDescent="0.2">
      <c r="A41" s="475" t="s">
        <v>57</v>
      </c>
      <c r="B41" s="475"/>
      <c r="C41" s="289">
        <v>1001.1536577729826</v>
      </c>
      <c r="D41" s="289">
        <v>882.23649761230809</v>
      </c>
      <c r="E41" s="289">
        <v>959.27094979388039</v>
      </c>
      <c r="F41" s="289">
        <v>1041.9953601406876</v>
      </c>
      <c r="G41" s="290">
        <v>3884.6564653198602</v>
      </c>
      <c r="H41" s="289">
        <v>1024.8595952390126</v>
      </c>
      <c r="I41" s="289">
        <v>1025.5827868763486</v>
      </c>
      <c r="J41" s="289">
        <v>1028.6897368650359</v>
      </c>
      <c r="K41" s="289">
        <v>1057.6231592523632</v>
      </c>
      <c r="L41" s="290">
        <v>4136.7552782327575</v>
      </c>
    </row>
    <row r="42" spans="1:12" ht="15.75" customHeight="1" x14ac:dyDescent="0.2">
      <c r="A42" s="269"/>
      <c r="B42" s="269" t="s">
        <v>58</v>
      </c>
      <c r="C42" s="275">
        <v>0.7339200421237555</v>
      </c>
      <c r="D42" s="275">
        <v>0.71307323493528385</v>
      </c>
      <c r="E42" s="275">
        <v>0.73297378556760506</v>
      </c>
      <c r="F42" s="275">
        <v>0.75264743301393466</v>
      </c>
      <c r="G42" s="291">
        <v>0.73371156818298233</v>
      </c>
      <c r="H42" s="275">
        <v>0.74022514618689617</v>
      </c>
      <c r="I42" s="275">
        <v>0.73315485690135496</v>
      </c>
      <c r="J42" s="275">
        <v>0.7334233501083407</v>
      </c>
      <c r="K42" s="275">
        <v>0.73055745434767561</v>
      </c>
      <c r="L42" s="291">
        <v>0.73429183029251399</v>
      </c>
    </row>
    <row r="43" spans="1:12" ht="15.75" customHeight="1" x14ac:dyDescent="0.2">
      <c r="A43" s="475" t="s">
        <v>59</v>
      </c>
      <c r="B43" s="475"/>
      <c r="C43" s="289">
        <v>-458.12257703315629</v>
      </c>
      <c r="D43" s="289">
        <v>-386.95783780608184</v>
      </c>
      <c r="E43" s="289">
        <v>-432.54851281865069</v>
      </c>
      <c r="F43" s="289">
        <v>-470.47193003955988</v>
      </c>
      <c r="G43" s="290">
        <v>-1748.1008576974509</v>
      </c>
      <c r="H43" s="289">
        <v>-450.1904653660838</v>
      </c>
      <c r="I43" s="289">
        <v>-465.61297780731661</v>
      </c>
      <c r="J43" s="289">
        <v>-463.43031981802324</v>
      </c>
      <c r="K43" s="289">
        <v>-493.10069271333202</v>
      </c>
      <c r="L43" s="290">
        <v>-1872.3344557047399</v>
      </c>
    </row>
    <row r="44" spans="1:12" ht="15.75" customHeight="1" x14ac:dyDescent="0.2">
      <c r="A44" s="271"/>
      <c r="B44" s="269" t="s">
        <v>60</v>
      </c>
      <c r="C44" s="292">
        <v>-216.07439081232758</v>
      </c>
      <c r="D44" s="292">
        <v>-176.41951475333246</v>
      </c>
      <c r="E44" s="292">
        <v>-212.92249268013117</v>
      </c>
      <c r="F44" s="292">
        <v>-231.16460493582102</v>
      </c>
      <c r="G44" s="293">
        <v>-836.58100318161212</v>
      </c>
      <c r="H44" s="292">
        <v>-222.61311545147188</v>
      </c>
      <c r="I44" s="292">
        <v>-231.7599748670057</v>
      </c>
      <c r="J44" s="292">
        <v>-232.34011676188814</v>
      </c>
      <c r="K44" s="292">
        <v>-241.87981203774231</v>
      </c>
      <c r="L44" s="293">
        <v>-928.59301911810837</v>
      </c>
    </row>
    <row r="45" spans="1:12" ht="15.75" customHeight="1" x14ac:dyDescent="0.2">
      <c r="A45" s="271"/>
      <c r="B45" s="269" t="s">
        <v>61</v>
      </c>
      <c r="C45" s="292">
        <v>-235.65276211772584</v>
      </c>
      <c r="D45" s="292">
        <v>-203.39306821197789</v>
      </c>
      <c r="E45" s="292">
        <v>-213.37672985492901</v>
      </c>
      <c r="F45" s="292">
        <v>-235.84983831222004</v>
      </c>
      <c r="G45" s="293">
        <v>-888.2723984968552</v>
      </c>
      <c r="H45" s="292">
        <v>-230.24530290477261</v>
      </c>
      <c r="I45" s="292">
        <v>-227.40107640007753</v>
      </c>
      <c r="J45" s="292">
        <v>-225.45734827586111</v>
      </c>
      <c r="K45" s="292">
        <v>-244.34804218296185</v>
      </c>
      <c r="L45" s="293">
        <v>-927.45176976365701</v>
      </c>
    </row>
    <row r="46" spans="1:12" ht="15.75" customHeight="1" x14ac:dyDescent="0.2">
      <c r="A46" s="271"/>
      <c r="B46" s="269" t="s">
        <v>62</v>
      </c>
      <c r="C46" s="292">
        <v>-6.3954241031028545</v>
      </c>
      <c r="D46" s="292">
        <v>-7.1452548407714715</v>
      </c>
      <c r="E46" s="292">
        <v>-6.249290283590506</v>
      </c>
      <c r="F46" s="292">
        <v>-3.4574867915188223</v>
      </c>
      <c r="G46" s="293">
        <v>-23.247456018983655</v>
      </c>
      <c r="H46" s="292">
        <v>2.6679529901606922</v>
      </c>
      <c r="I46" s="292">
        <v>-6.4519265402333739</v>
      </c>
      <c r="J46" s="292">
        <v>-5.6328547802739912</v>
      </c>
      <c r="K46" s="292">
        <v>-6.8728384926278583</v>
      </c>
      <c r="L46" s="293">
        <v>-16.289666822974532</v>
      </c>
    </row>
    <row r="47" spans="1:12" ht="15.75" customHeight="1" x14ac:dyDescent="0.2">
      <c r="A47" s="267"/>
      <c r="B47" s="247"/>
      <c r="C47" s="267"/>
      <c r="D47" s="267"/>
      <c r="E47" s="267"/>
      <c r="F47" s="267"/>
      <c r="G47" s="294"/>
      <c r="H47" s="267"/>
      <c r="I47" s="267"/>
      <c r="J47" s="267"/>
      <c r="K47" s="267"/>
      <c r="L47" s="294"/>
    </row>
    <row r="48" spans="1:12" ht="15.75" customHeight="1" x14ac:dyDescent="0.2">
      <c r="A48" s="475" t="s">
        <v>63</v>
      </c>
      <c r="B48" s="475"/>
      <c r="C48" s="249">
        <v>543.03108073982628</v>
      </c>
      <c r="D48" s="249">
        <v>495.27865980622624</v>
      </c>
      <c r="E48" s="249">
        <v>526.7224369752297</v>
      </c>
      <c r="F48" s="249">
        <v>571.5234301011277</v>
      </c>
      <c r="G48" s="290">
        <v>2136.5556076224093</v>
      </c>
      <c r="H48" s="249">
        <v>574.66912987292881</v>
      </c>
      <c r="I48" s="249">
        <v>559.96980906903195</v>
      </c>
      <c r="J48" s="249">
        <v>565.25941704701268</v>
      </c>
      <c r="K48" s="249">
        <v>564.52246653903114</v>
      </c>
      <c r="L48" s="290">
        <v>2264.4208225280177</v>
      </c>
    </row>
    <row r="49" spans="1:12" ht="15.75" customHeight="1" x14ac:dyDescent="0.2">
      <c r="A49" s="267"/>
      <c r="B49" s="295" t="s">
        <v>64</v>
      </c>
      <c r="C49" s="296">
        <v>0.39808214309241763</v>
      </c>
      <c r="D49" s="296">
        <v>0.40031211256648264</v>
      </c>
      <c r="E49" s="296">
        <v>0.40246578785283182</v>
      </c>
      <c r="F49" s="296">
        <v>0.41281915354676263</v>
      </c>
      <c r="G49" s="297">
        <v>0.40354033345641188</v>
      </c>
      <c r="H49" s="296">
        <v>0.41506616383884187</v>
      </c>
      <c r="I49" s="296">
        <v>0.40030370096937218</v>
      </c>
      <c r="J49" s="296">
        <v>0.40301214299496785</v>
      </c>
      <c r="K49" s="296">
        <v>0.38994616605064097</v>
      </c>
      <c r="L49" s="297">
        <v>0.40194442225668986</v>
      </c>
    </row>
    <row r="50" spans="1:12" ht="15.75" customHeight="1" x14ac:dyDescent="0.2">
      <c r="A50" s="267"/>
      <c r="B50" s="269" t="s">
        <v>65</v>
      </c>
      <c r="C50" s="275"/>
      <c r="D50" s="275"/>
      <c r="E50" s="275"/>
      <c r="F50" s="275"/>
      <c r="G50" s="291"/>
      <c r="H50" s="275">
        <v>5.826194900299031E-2</v>
      </c>
      <c r="I50" s="275">
        <v>0.13061566046095252</v>
      </c>
      <c r="J50" s="275">
        <v>7.3163733622373162E-2</v>
      </c>
      <c r="K50" s="275">
        <v>-1.2249652758519081E-2</v>
      </c>
      <c r="L50" s="291">
        <v>5.9846424988628577E-2</v>
      </c>
    </row>
    <row r="51" spans="1:12" ht="15.75" hidden="1" customHeight="1" x14ac:dyDescent="0.2">
      <c r="A51" s="267"/>
      <c r="B51" s="269"/>
      <c r="C51" s="275"/>
      <c r="D51" s="275"/>
      <c r="E51" s="275"/>
      <c r="F51" s="275"/>
      <c r="G51" s="291"/>
      <c r="H51" s="275"/>
      <c r="I51" s="275"/>
      <c r="J51" s="275"/>
      <c r="K51" s="275"/>
      <c r="L51" s="291"/>
    </row>
    <row r="52" spans="1:12" ht="15.75" customHeight="1" x14ac:dyDescent="0.2">
      <c r="A52" s="267"/>
      <c r="B52" s="247"/>
      <c r="C52" s="267"/>
      <c r="D52" s="267"/>
      <c r="E52" s="267"/>
      <c r="F52" s="267"/>
      <c r="G52" s="294"/>
      <c r="H52" s="267"/>
      <c r="I52" s="267"/>
      <c r="J52" s="267"/>
      <c r="K52" s="267"/>
      <c r="L52" s="294"/>
    </row>
    <row r="53" spans="1:12" ht="15.75" customHeight="1" x14ac:dyDescent="0.2">
      <c r="A53" s="271"/>
      <c r="B53" s="298" t="s">
        <v>66</v>
      </c>
      <c r="C53" s="292">
        <v>-254.38571604202909</v>
      </c>
      <c r="D53" s="292">
        <v>-252.33961678446371</v>
      </c>
      <c r="E53" s="292">
        <v>-248.94642928437634</v>
      </c>
      <c r="F53" s="292">
        <v>-262.25517861958872</v>
      </c>
      <c r="G53" s="293">
        <v>-1017.9269407304579</v>
      </c>
      <c r="H53" s="292">
        <v>-249.88743590150074</v>
      </c>
      <c r="I53" s="292">
        <v>-243.69281016003592</v>
      </c>
      <c r="J53" s="292">
        <v>-245.43344832891808</v>
      </c>
      <c r="K53" s="292">
        <v>-245.04148409985652</v>
      </c>
      <c r="L53" s="293">
        <v>-984.05517849031128</v>
      </c>
    </row>
    <row r="54" spans="1:12" ht="15.75" customHeight="1" x14ac:dyDescent="0.2">
      <c r="A54" s="271"/>
      <c r="B54" s="298" t="s">
        <v>67</v>
      </c>
      <c r="C54" s="292">
        <v>-98.881224740598739</v>
      </c>
      <c r="D54" s="292">
        <v>-109.95220025286551</v>
      </c>
      <c r="E54" s="292">
        <v>-114.31667394428122</v>
      </c>
      <c r="F54" s="292">
        <v>-100.60021028788601</v>
      </c>
      <c r="G54" s="293">
        <v>-423.7503092256315</v>
      </c>
      <c r="H54" s="292">
        <v>-134.31394552218646</v>
      </c>
      <c r="I54" s="292">
        <v>-102.72306491163316</v>
      </c>
      <c r="J54" s="292">
        <v>-84.176369772652976</v>
      </c>
      <c r="K54" s="292">
        <v>-87.621409042015557</v>
      </c>
      <c r="L54" s="293">
        <v>-408.83478924848816</v>
      </c>
    </row>
    <row r="55" spans="1:12" ht="15.75" customHeight="1" x14ac:dyDescent="0.2">
      <c r="A55" s="271"/>
      <c r="B55" s="298" t="s">
        <v>433</v>
      </c>
      <c r="C55" s="292">
        <v>4.029477042429332</v>
      </c>
      <c r="D55" s="292">
        <v>1.1818753443849275</v>
      </c>
      <c r="E55" s="292">
        <v>4.5052733435920969</v>
      </c>
      <c r="F55" s="292">
        <v>16.910544882224684</v>
      </c>
      <c r="G55" s="293">
        <v>26.627170612631037</v>
      </c>
      <c r="H55" s="292">
        <v>7.1625562577057647</v>
      </c>
      <c r="I55" s="292">
        <v>11.360595003323322</v>
      </c>
      <c r="J55" s="292">
        <v>2.2917417774982423</v>
      </c>
      <c r="K55" s="292">
        <v>7.5496670822000818</v>
      </c>
      <c r="L55" s="293">
        <v>28.364560120727408</v>
      </c>
    </row>
    <row r="56" spans="1:12" ht="15.75" customHeight="1" x14ac:dyDescent="0.2">
      <c r="A56" s="271"/>
      <c r="B56" s="298" t="s">
        <v>69</v>
      </c>
      <c r="C56" s="292">
        <v>1.5605891951718149</v>
      </c>
      <c r="D56" s="292">
        <v>19.268679423844503</v>
      </c>
      <c r="E56" s="292">
        <v>8.5475319531818741</v>
      </c>
      <c r="F56" s="292">
        <v>-44.066099463616979</v>
      </c>
      <c r="G56" s="293">
        <v>-14.689298891420549</v>
      </c>
      <c r="H56" s="292">
        <v>-17.467422269595659</v>
      </c>
      <c r="I56" s="292">
        <v>-20.753069458679647</v>
      </c>
      <c r="J56" s="292">
        <v>28.412099484309806</v>
      </c>
      <c r="K56" s="292">
        <v>13.650518164633581</v>
      </c>
      <c r="L56" s="293">
        <v>3.842125920653416</v>
      </c>
    </row>
    <row r="57" spans="1:12" ht="15.75" customHeight="1" x14ac:dyDescent="0.2">
      <c r="A57" s="475" t="s">
        <v>70</v>
      </c>
      <c r="B57" s="475"/>
      <c r="C57" s="289">
        <v>195.35420619479956</v>
      </c>
      <c r="D57" s="289">
        <v>153.43739753712646</v>
      </c>
      <c r="E57" s="289">
        <v>176.51213904334617</v>
      </c>
      <c r="F57" s="289">
        <v>181.51248661226069</v>
      </c>
      <c r="G57" s="290">
        <v>706.81622938753037</v>
      </c>
      <c r="H57" s="289">
        <v>180.16288243735175</v>
      </c>
      <c r="I57" s="289">
        <v>204.16145954200655</v>
      </c>
      <c r="J57" s="289">
        <v>266.35344020724972</v>
      </c>
      <c r="K57" s="289">
        <v>253.05975864399278</v>
      </c>
      <c r="L57" s="290">
        <v>903.7375408305993</v>
      </c>
    </row>
    <row r="58" spans="1:12" ht="15.75" customHeight="1" x14ac:dyDescent="0.2">
      <c r="A58" s="267"/>
      <c r="B58" s="295" t="s">
        <v>71</v>
      </c>
      <c r="C58" s="296">
        <v>0.14320915288714961</v>
      </c>
      <c r="D58" s="296">
        <v>0.12401674802387308</v>
      </c>
      <c r="E58" s="296">
        <v>0.13487197833003978</v>
      </c>
      <c r="F58" s="296">
        <v>0.13110893995751458</v>
      </c>
      <c r="G58" s="297">
        <v>0.13349938371922582</v>
      </c>
      <c r="H58" s="296">
        <v>0.13012621105288036</v>
      </c>
      <c r="I58" s="296">
        <v>0.14594820386093152</v>
      </c>
      <c r="J58" s="296">
        <v>0.18990160534216799</v>
      </c>
      <c r="K58" s="296">
        <v>0.17480204688736301</v>
      </c>
      <c r="L58" s="297">
        <v>0.16041729527787116</v>
      </c>
    </row>
    <row r="59" spans="1:12" ht="15.75" customHeight="1" x14ac:dyDescent="0.2">
      <c r="A59" s="267"/>
      <c r="B59" s="247"/>
      <c r="C59" s="271"/>
      <c r="D59" s="271"/>
      <c r="E59" s="271"/>
      <c r="F59" s="271"/>
      <c r="G59" s="299"/>
      <c r="H59" s="271"/>
      <c r="I59" s="271"/>
      <c r="J59" s="271"/>
      <c r="K59" s="271"/>
      <c r="L59" s="299"/>
    </row>
    <row r="60" spans="1:12" ht="15.75" customHeight="1" x14ac:dyDescent="0.2">
      <c r="A60" s="271"/>
      <c r="B60" s="298" t="s">
        <v>72</v>
      </c>
      <c r="C60" s="292">
        <v>-143.09625901121191</v>
      </c>
      <c r="D60" s="292">
        <v>-166.84965659936381</v>
      </c>
      <c r="E60" s="292">
        <v>-176.80226197147692</v>
      </c>
      <c r="F60" s="292">
        <v>-155.44715599318715</v>
      </c>
      <c r="G60" s="293">
        <v>-642.1953335752396</v>
      </c>
      <c r="H60" s="292">
        <v>-141.85345512119505</v>
      </c>
      <c r="I60" s="292">
        <v>-126.51798477240253</v>
      </c>
      <c r="J60" s="292">
        <v>-111.31965126016648</v>
      </c>
      <c r="K60" s="292">
        <v>-133.36261094830306</v>
      </c>
      <c r="L60" s="293">
        <v>-513.05370210206706</v>
      </c>
    </row>
    <row r="61" spans="1:12" ht="15.75" customHeight="1" x14ac:dyDescent="0.2">
      <c r="A61" s="271"/>
      <c r="B61" s="298" t="s">
        <v>73</v>
      </c>
      <c r="C61" s="292">
        <v>-159.33159667087492</v>
      </c>
      <c r="D61" s="292">
        <v>20.760608672053024</v>
      </c>
      <c r="E61" s="292">
        <v>-16.672029369054282</v>
      </c>
      <c r="F61" s="292">
        <v>40.18030494633318</v>
      </c>
      <c r="G61" s="293">
        <v>-115.06271242153704</v>
      </c>
      <c r="H61" s="292">
        <v>60.988436007276128</v>
      </c>
      <c r="I61" s="292">
        <v>-75.982891000939134</v>
      </c>
      <c r="J61" s="292">
        <v>-19.22594277383994</v>
      </c>
      <c r="K61" s="292">
        <v>654.03645204502993</v>
      </c>
      <c r="L61" s="293">
        <v>619.81605427752834</v>
      </c>
    </row>
    <row r="62" spans="1:12" ht="15.75" customHeight="1" x14ac:dyDescent="0.2">
      <c r="A62" s="271"/>
      <c r="B62" s="298" t="s">
        <v>74</v>
      </c>
      <c r="C62" s="292">
        <v>-0.51200000000000001</v>
      </c>
      <c r="D62" s="292">
        <v>-0.76099999999999612</v>
      </c>
      <c r="E62" s="292">
        <v>1.112999999999996</v>
      </c>
      <c r="F62" s="292">
        <v>-0.39899999999999941</v>
      </c>
      <c r="G62" s="293">
        <v>-0.55899999999999972</v>
      </c>
      <c r="H62" s="292">
        <v>-1.4275</v>
      </c>
      <c r="I62" s="292">
        <v>-1.99485</v>
      </c>
      <c r="J62" s="292">
        <v>-35.112000000000002</v>
      </c>
      <c r="K62" s="292">
        <v>-1.0302500000000001</v>
      </c>
      <c r="L62" s="293">
        <v>-39.564599999999992</v>
      </c>
    </row>
    <row r="63" spans="1:12" ht="15.75" customHeight="1" x14ac:dyDescent="0.2">
      <c r="A63" s="478" t="s">
        <v>434</v>
      </c>
      <c r="B63" s="478"/>
      <c r="C63" s="289">
        <v>-107.58564948728728</v>
      </c>
      <c r="D63" s="289">
        <v>6.5873496098156856</v>
      </c>
      <c r="E63" s="289">
        <v>-15.849152297185045</v>
      </c>
      <c r="F63" s="289">
        <v>65.846635565406714</v>
      </c>
      <c r="G63" s="290">
        <v>-51.000816609246257</v>
      </c>
      <c r="H63" s="289">
        <v>97.870363323432827</v>
      </c>
      <c r="I63" s="289">
        <v>-0.33426623133509775</v>
      </c>
      <c r="J63" s="289">
        <v>100.69584617324331</v>
      </c>
      <c r="K63" s="289">
        <v>772.70334974071966</v>
      </c>
      <c r="L63" s="290">
        <v>970.93529300606053</v>
      </c>
    </row>
    <row r="64" spans="1:12" ht="15.75" customHeight="1" x14ac:dyDescent="0.2">
      <c r="A64" s="271"/>
      <c r="B64" s="298" t="s">
        <v>76</v>
      </c>
      <c r="C64" s="292">
        <v>-0.60209395555560441</v>
      </c>
      <c r="D64" s="292">
        <v>-67.438355204679084</v>
      </c>
      <c r="E64" s="292">
        <v>-14.732819134313262</v>
      </c>
      <c r="F64" s="292">
        <v>-72.696843801861874</v>
      </c>
      <c r="G64" s="293">
        <v>-155.47011209640988</v>
      </c>
      <c r="H64" s="292">
        <v>-44.31260760612966</v>
      </c>
      <c r="I64" s="292">
        <v>-54.978504355978835</v>
      </c>
      <c r="J64" s="292">
        <v>-33.607145890453943</v>
      </c>
      <c r="K64" s="292">
        <v>-122.53203627607002</v>
      </c>
      <c r="L64" s="293">
        <v>-255.4302941286324</v>
      </c>
    </row>
    <row r="65" spans="1:12" ht="15.75" customHeight="1" x14ac:dyDescent="0.2">
      <c r="A65" s="478" t="s">
        <v>435</v>
      </c>
      <c r="B65" s="478"/>
      <c r="C65" s="289">
        <v>-108.18774344284274</v>
      </c>
      <c r="D65" s="289">
        <v>-60.851005594864056</v>
      </c>
      <c r="E65" s="289">
        <v>-30.581971431498548</v>
      </c>
      <c r="F65" s="289">
        <v>-6.8502082364543639</v>
      </c>
      <c r="G65" s="290">
        <v>-206.47092870565436</v>
      </c>
      <c r="H65" s="289">
        <v>53.557755717303557</v>
      </c>
      <c r="I65" s="289">
        <v>-55.31277058731267</v>
      </c>
      <c r="J65" s="289">
        <v>67.088700282788807</v>
      </c>
      <c r="K65" s="289">
        <v>650.17131346464873</v>
      </c>
      <c r="L65" s="290">
        <v>715.50499887742455</v>
      </c>
    </row>
    <row r="66" spans="1:12" ht="15.75" customHeight="1" x14ac:dyDescent="0.2">
      <c r="A66" s="271"/>
      <c r="B66" s="298" t="s">
        <v>78</v>
      </c>
      <c r="C66" s="292">
        <v>28.332739971412455</v>
      </c>
      <c r="D66" s="292">
        <v>3.9234154352977009</v>
      </c>
      <c r="E66" s="292">
        <v>8.6671717823731491</v>
      </c>
      <c r="F66" s="292">
        <v>0.70985931127514423</v>
      </c>
      <c r="G66" s="293">
        <v>41.633186500358448</v>
      </c>
      <c r="H66" s="292">
        <v>18.749887866917977</v>
      </c>
      <c r="I66" s="292">
        <v>8.3897816877722118</v>
      </c>
      <c r="J66" s="292">
        <v>1.207654548650744</v>
      </c>
      <c r="K66" s="292">
        <v>19.570576708678797</v>
      </c>
      <c r="L66" s="293">
        <v>47.917900812019731</v>
      </c>
    </row>
    <row r="67" spans="1:12" ht="15.75" customHeight="1" x14ac:dyDescent="0.2">
      <c r="A67" s="271"/>
      <c r="B67" s="298" t="s">
        <v>79</v>
      </c>
      <c r="C67" s="292">
        <v>-8.9301053750761135</v>
      </c>
      <c r="D67" s="292">
        <v>-31.733792936315009</v>
      </c>
      <c r="E67" s="292">
        <v>-14.330319275837818</v>
      </c>
      <c r="F67" s="292">
        <v>-5.4387769568474615</v>
      </c>
      <c r="G67" s="293">
        <v>-60.432994544076401</v>
      </c>
      <c r="H67" s="292">
        <v>14.322862524780142</v>
      </c>
      <c r="I67" s="292">
        <v>-7.0647483624313905</v>
      </c>
      <c r="J67" s="292">
        <v>-18.866992951752668</v>
      </c>
      <c r="K67" s="292">
        <v>-16.23475459470928</v>
      </c>
      <c r="L67" s="293">
        <v>-27.8436333841132</v>
      </c>
    </row>
    <row r="68" spans="1:12" ht="15.75" customHeight="1" x14ac:dyDescent="0.2">
      <c r="A68" s="478" t="s">
        <v>80</v>
      </c>
      <c r="B68" s="478"/>
      <c r="C68" s="289">
        <v>-88.785108846505949</v>
      </c>
      <c r="D68" s="289">
        <v>-88.661383095881888</v>
      </c>
      <c r="E68" s="289">
        <v>-36.245118924963137</v>
      </c>
      <c r="F68" s="289">
        <v>-11.579125882026702</v>
      </c>
      <c r="G68" s="290">
        <v>-225.27073674937267</v>
      </c>
      <c r="H68" s="289">
        <v>86.630506109002013</v>
      </c>
      <c r="I68" s="289">
        <v>-53.987737261971489</v>
      </c>
      <c r="J68" s="289">
        <v>49.429361879686716</v>
      </c>
      <c r="K68" s="289">
        <v>653.50713557861843</v>
      </c>
      <c r="L68" s="290">
        <v>735.57926630533029</v>
      </c>
    </row>
    <row r="69" spans="1:12" ht="15.75" customHeight="1" x14ac:dyDescent="0.2">
      <c r="A69" s="478" t="s">
        <v>81</v>
      </c>
      <c r="B69" s="478"/>
      <c r="C69" s="300">
        <v>-0.69059074738267279</v>
      </c>
      <c r="D69" s="300">
        <v>-0.6894567723403674</v>
      </c>
      <c r="E69" s="300">
        <v>-0.28170803286878132</v>
      </c>
      <c r="F69" s="300">
        <v>-8.9996470457685274E-2</v>
      </c>
      <c r="G69" s="301">
        <v>-1.7513759902769497</v>
      </c>
      <c r="H69" s="300">
        <v>0.67243003375715671</v>
      </c>
      <c r="I69" s="300">
        <v>-0.41820161324583827</v>
      </c>
      <c r="J69" s="300">
        <v>0.38362239427303835</v>
      </c>
      <c r="K69" s="300">
        <v>5.1247824683272176</v>
      </c>
      <c r="L69" s="301">
        <v>5.7211911419008201</v>
      </c>
    </row>
    <row r="70" spans="1:12" ht="15.75" customHeight="1" x14ac:dyDescent="0.2">
      <c r="A70" s="267"/>
      <c r="B70" s="267"/>
      <c r="C70" s="302"/>
      <c r="D70" s="302"/>
      <c r="E70" s="302"/>
      <c r="F70" s="302"/>
      <c r="G70" s="303"/>
      <c r="H70" s="302"/>
      <c r="I70" s="302"/>
      <c r="J70" s="302"/>
      <c r="K70" s="302"/>
      <c r="L70" s="294"/>
    </row>
    <row r="71" spans="1:12" ht="15.75" customHeight="1" x14ac:dyDescent="0.2">
      <c r="A71" s="474" t="s">
        <v>82</v>
      </c>
      <c r="B71" s="474"/>
      <c r="C71" s="304">
        <v>128564</v>
      </c>
      <c r="D71" s="304">
        <v>128596</v>
      </c>
      <c r="E71" s="304">
        <v>128662</v>
      </c>
      <c r="F71" s="304">
        <v>128662</v>
      </c>
      <c r="G71" s="305">
        <v>128625</v>
      </c>
      <c r="H71" s="304">
        <v>128832</v>
      </c>
      <c r="I71" s="304">
        <v>129095</v>
      </c>
      <c r="J71" s="304">
        <v>128849</v>
      </c>
      <c r="K71" s="304">
        <v>127519</v>
      </c>
      <c r="L71" s="306">
        <v>128571</v>
      </c>
    </row>
    <row r="72" spans="1:12" ht="27.75" customHeight="1" x14ac:dyDescent="0.2">
      <c r="A72" s="468" t="s">
        <v>83</v>
      </c>
      <c r="B72" s="468"/>
      <c r="C72" s="307">
        <v>128726</v>
      </c>
      <c r="D72" s="307">
        <v>128711</v>
      </c>
      <c r="E72" s="307">
        <v>128935</v>
      </c>
      <c r="F72" s="307">
        <v>129113</v>
      </c>
      <c r="G72" s="308">
        <v>128980</v>
      </c>
      <c r="H72" s="307">
        <v>129009</v>
      </c>
      <c r="I72" s="307">
        <v>129599</v>
      </c>
      <c r="J72" s="307">
        <v>129409</v>
      </c>
      <c r="K72" s="307">
        <v>128138</v>
      </c>
      <c r="L72" s="309">
        <v>129120</v>
      </c>
    </row>
    <row r="73" spans="1:12" ht="15.75" customHeight="1" x14ac:dyDescent="0.2">
      <c r="A73" s="474" t="s">
        <v>84</v>
      </c>
      <c r="B73" s="474"/>
      <c r="C73" s="310">
        <v>-0.68972164789169199</v>
      </c>
      <c r="D73" s="310">
        <v>-0.68884076027598173</v>
      </c>
      <c r="E73" s="310">
        <v>-0.28111155950644229</v>
      </c>
      <c r="F73" s="310">
        <v>-8.9682107007247158E-2</v>
      </c>
      <c r="G73" s="311">
        <v>-1.7465555648113869</v>
      </c>
      <c r="H73" s="310">
        <v>0.67150746156471264</v>
      </c>
      <c r="I73" s="310">
        <v>-0.41657526108975751</v>
      </c>
      <c r="J73" s="310">
        <v>0.38196232008350822</v>
      </c>
      <c r="K73" s="310">
        <v>5.1000260311431305</v>
      </c>
      <c r="L73" s="312">
        <v>5.6968654453634633</v>
      </c>
    </row>
    <row r="74" spans="1:12" ht="15.75" customHeight="1" x14ac:dyDescent="0.2">
      <c r="A74" s="271"/>
      <c r="B74" s="313"/>
      <c r="C74" s="271"/>
      <c r="D74" s="271"/>
      <c r="E74" s="271"/>
      <c r="F74" s="271"/>
      <c r="G74" s="299"/>
      <c r="H74" s="271"/>
      <c r="I74" s="271"/>
      <c r="J74" s="271"/>
      <c r="K74" s="271"/>
      <c r="L74" s="299"/>
    </row>
    <row r="75" spans="1:12" ht="15.75" customHeight="1" x14ac:dyDescent="0.2">
      <c r="A75" s="478" t="s">
        <v>85</v>
      </c>
      <c r="B75" s="478"/>
      <c r="C75" s="271"/>
      <c r="D75" s="271"/>
      <c r="E75" s="271"/>
      <c r="F75" s="271"/>
      <c r="G75" s="299"/>
      <c r="H75" s="271"/>
      <c r="I75" s="271"/>
      <c r="J75" s="271"/>
      <c r="K75" s="271"/>
      <c r="L75" s="299"/>
    </row>
    <row r="76" spans="1:12" ht="15.75" hidden="1" customHeight="1" x14ac:dyDescent="0.2">
      <c r="A76" s="479"/>
      <c r="B76" s="479"/>
      <c r="C76" s="314"/>
      <c r="D76" s="314"/>
      <c r="E76" s="314"/>
      <c r="F76" s="314"/>
      <c r="G76" s="315"/>
      <c r="H76" s="314"/>
      <c r="I76" s="314"/>
      <c r="J76" s="314"/>
      <c r="K76" s="314"/>
      <c r="L76" s="315"/>
    </row>
    <row r="77" spans="1:12" ht="15.75" customHeight="1" x14ac:dyDescent="0.2">
      <c r="A77" s="479" t="s">
        <v>87</v>
      </c>
      <c r="B77" s="479"/>
      <c r="C77" s="314">
        <v>26.091434426220552</v>
      </c>
      <c r="D77" s="314">
        <v>-2.9553464487497987</v>
      </c>
      <c r="E77" s="314">
        <v>2.2119306616514556</v>
      </c>
      <c r="F77" s="314">
        <v>-2.4741432746172611</v>
      </c>
      <c r="G77" s="315">
        <v>22.873875364504947</v>
      </c>
      <c r="H77" s="314">
        <v>10.665659276481376</v>
      </c>
      <c r="I77" s="314">
        <v>6.6072694085525132</v>
      </c>
      <c r="J77" s="314">
        <v>1.3213428916644463</v>
      </c>
      <c r="K77" s="314">
        <v>21.322472554740799</v>
      </c>
      <c r="L77" s="315">
        <v>39.916744131439131</v>
      </c>
    </row>
    <row r="78" spans="1:12" ht="15.75" customHeight="1" x14ac:dyDescent="0.2">
      <c r="A78" s="479" t="s">
        <v>88</v>
      </c>
      <c r="B78" s="479"/>
      <c r="C78" s="314">
        <v>2.0501779299609999</v>
      </c>
      <c r="D78" s="314">
        <v>6.3509532447582009</v>
      </c>
      <c r="E78" s="314">
        <v>6.3335274912808011</v>
      </c>
      <c r="F78" s="314">
        <v>3.1345751775217985</v>
      </c>
      <c r="G78" s="315">
        <v>17.869233843521801</v>
      </c>
      <c r="H78" s="314">
        <v>8.2555204139999994</v>
      </c>
      <c r="I78" s="314">
        <v>1.6374646363200014</v>
      </c>
      <c r="J78" s="314">
        <v>-0.4242767891199612</v>
      </c>
      <c r="K78" s="314">
        <v>-2.0263986576300392</v>
      </c>
      <c r="L78" s="315">
        <v>7.44230960357</v>
      </c>
    </row>
    <row r="79" spans="1:12" ht="15.75" customHeight="1" x14ac:dyDescent="0.2">
      <c r="A79" s="478" t="s">
        <v>89</v>
      </c>
      <c r="B79" s="478"/>
      <c r="C79" s="289">
        <v>28.22113960042498</v>
      </c>
      <c r="D79" s="289">
        <v>3.5239178359025858</v>
      </c>
      <c r="E79" s="289">
        <v>8.6789610573383058</v>
      </c>
      <c r="F79" s="289">
        <v>0.74675282671327947</v>
      </c>
      <c r="G79" s="290">
        <v>41.170771320379153</v>
      </c>
      <c r="H79" s="289">
        <v>19.043432664137981</v>
      </c>
      <c r="I79" s="289">
        <v>8.3847546979626699</v>
      </c>
      <c r="J79" s="289">
        <v>0.88280576201647998</v>
      </c>
      <c r="K79" s="289">
        <v>19.56363755085351</v>
      </c>
      <c r="L79" s="290">
        <v>47.874630674970646</v>
      </c>
    </row>
    <row r="80" spans="1:12" ht="15.75" customHeight="1" x14ac:dyDescent="0.2">
      <c r="A80" s="271"/>
      <c r="B80" s="313"/>
      <c r="C80" s="271"/>
      <c r="D80" s="271"/>
      <c r="E80" s="271"/>
      <c r="F80" s="271"/>
      <c r="G80" s="299"/>
      <c r="H80" s="271"/>
      <c r="I80" s="271"/>
      <c r="J80" s="271"/>
      <c r="K80" s="271"/>
      <c r="L80" s="299"/>
    </row>
    <row r="81" spans="1:12" ht="15.75" customHeight="1" x14ac:dyDescent="0.2">
      <c r="B81" s="479" t="s">
        <v>436</v>
      </c>
      <c r="C81" s="479"/>
      <c r="D81" s="479"/>
      <c r="E81" s="479"/>
      <c r="F81" s="479"/>
      <c r="G81" s="479"/>
      <c r="H81" s="479"/>
      <c r="I81" s="479"/>
      <c r="J81" s="479"/>
      <c r="K81" s="479"/>
      <c r="L81" s="479"/>
    </row>
    <row r="82" spans="1:12" ht="15.75" customHeight="1" x14ac:dyDescent="0.2">
      <c r="A82" s="316"/>
      <c r="B82" s="316" t="s">
        <v>437</v>
      </c>
      <c r="C82" s="271"/>
      <c r="D82" s="271"/>
      <c r="E82" s="271"/>
      <c r="F82" s="271"/>
      <c r="G82" s="271"/>
      <c r="H82" s="271"/>
      <c r="I82" s="271"/>
      <c r="J82" s="271"/>
    </row>
    <row r="83" spans="1:12" ht="15.75" customHeight="1" x14ac:dyDescent="0.2">
      <c r="A83" s="271"/>
      <c r="B83" s="480" t="s">
        <v>139</v>
      </c>
      <c r="C83" s="480"/>
      <c r="D83" s="271"/>
      <c r="E83" s="271"/>
      <c r="F83" s="271"/>
      <c r="G83" s="271"/>
      <c r="H83" s="271"/>
      <c r="I83" s="271"/>
      <c r="J83" s="271"/>
    </row>
    <row r="84" spans="1:12" ht="15.75" customHeight="1" x14ac:dyDescent="0.2">
      <c r="A84" s="271"/>
      <c r="B84" s="269"/>
      <c r="C84" s="271"/>
      <c r="D84" s="271"/>
      <c r="E84" s="271"/>
      <c r="F84" s="271"/>
      <c r="G84" s="271"/>
      <c r="H84" s="271"/>
      <c r="I84" s="271"/>
      <c r="J84" s="271"/>
    </row>
    <row r="85" spans="1:12" ht="15.75" customHeight="1" x14ac:dyDescent="0.2">
      <c r="A85" s="271"/>
      <c r="B85"/>
      <c r="C85"/>
      <c r="D85"/>
      <c r="E85"/>
      <c r="F85"/>
      <c r="G85"/>
      <c r="H85"/>
      <c r="I85"/>
      <c r="J85"/>
      <c r="K85"/>
      <c r="L85"/>
    </row>
    <row r="86" spans="1:12" ht="15.75" customHeight="1" x14ac:dyDescent="0.2">
      <c r="A86" s="271"/>
      <c r="B86" s="269"/>
      <c r="C86" s="271"/>
      <c r="D86" s="271"/>
      <c r="E86" s="271"/>
      <c r="F86" s="271"/>
      <c r="G86" s="271"/>
      <c r="H86" s="271"/>
      <c r="I86" s="271"/>
      <c r="J86" s="271"/>
    </row>
    <row r="87" spans="1:12" ht="15.75" customHeight="1" x14ac:dyDescent="0.2">
      <c r="A87" s="271"/>
      <c r="B87" s="246"/>
      <c r="C87" s="271"/>
      <c r="D87" s="271"/>
      <c r="E87" s="271"/>
      <c r="F87" s="271"/>
      <c r="G87" s="271"/>
      <c r="H87" s="271"/>
      <c r="I87" s="271"/>
      <c r="J87" s="271"/>
    </row>
    <row r="88" spans="1:12" ht="15.75" customHeight="1" x14ac:dyDescent="0.2">
      <c r="A88" s="271"/>
      <c r="B88" s="269"/>
      <c r="C88" s="271"/>
      <c r="D88" s="271"/>
      <c r="E88" s="271"/>
      <c r="F88" s="271"/>
      <c r="G88" s="271"/>
      <c r="H88" s="271"/>
      <c r="I88" s="271"/>
      <c r="J88" s="271"/>
    </row>
  </sheetData>
  <mergeCells count="27">
    <mergeCell ref="A79:B79"/>
    <mergeCell ref="B81:L81"/>
    <mergeCell ref="B83:C83"/>
    <mergeCell ref="A72:B72"/>
    <mergeCell ref="A73:B73"/>
    <mergeCell ref="A75:B75"/>
    <mergeCell ref="A76:B76"/>
    <mergeCell ref="A77:B77"/>
    <mergeCell ref="A78:B78"/>
    <mergeCell ref="A71:B71"/>
    <mergeCell ref="A32:B32"/>
    <mergeCell ref="A35:B35"/>
    <mergeCell ref="A39:B39"/>
    <mergeCell ref="A41:B41"/>
    <mergeCell ref="A43:B43"/>
    <mergeCell ref="A48:B48"/>
    <mergeCell ref="A57:B57"/>
    <mergeCell ref="A63:B63"/>
    <mergeCell ref="A65:B65"/>
    <mergeCell ref="A68:B68"/>
    <mergeCell ref="A69:B69"/>
    <mergeCell ref="A25:B25"/>
    <mergeCell ref="A1:B1"/>
    <mergeCell ref="A3:B3"/>
    <mergeCell ref="A4:B4"/>
    <mergeCell ref="A9:B9"/>
    <mergeCell ref="A11:B11"/>
  </mergeCells>
  <hyperlinks>
    <hyperlink ref="A1:B1" location="Index!A1" display="Back to index" xr:uid="{EA03E3D2-F8BB-4CD8-925D-F52DC53E917B}"/>
    <hyperlink ref="B83:C83" location="Disclaimers!A1" display="Link to disclaimers Non-IFRS descriptions tab" xr:uid="{CD44EC1F-F978-462B-9B02-129ED37EC7B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89"/>
  <sheetViews>
    <sheetView showGridLines="0" workbookViewId="0">
      <pane xSplit="2" ySplit="3" topLeftCell="C4" activePane="bottomRight" state="frozen"/>
      <selection pane="topRight"/>
      <selection pane="bottomLeft"/>
      <selection pane="bottomRight" sqref="A1:B1"/>
    </sheetView>
  </sheetViews>
  <sheetFormatPr defaultColWidth="13.7109375" defaultRowHeight="12.75" x14ac:dyDescent="0.2"/>
  <cols>
    <col min="1" max="1" width="4.85546875" customWidth="1"/>
    <col min="2" max="2" width="39.140625" customWidth="1"/>
    <col min="3" max="17" width="9.140625" customWidth="1"/>
    <col min="18" max="18" width="12" customWidth="1"/>
  </cols>
  <sheetData>
    <row r="1" spans="1:17" ht="15.75" customHeight="1" x14ac:dyDescent="0.2">
      <c r="A1" s="462" t="s">
        <v>12</v>
      </c>
      <c r="B1" s="462"/>
      <c r="C1" s="223" t="s">
        <v>13</v>
      </c>
      <c r="D1" s="223" t="s">
        <v>14</v>
      </c>
      <c r="E1" s="223" t="s">
        <v>15</v>
      </c>
      <c r="F1" s="223" t="s">
        <v>16</v>
      </c>
      <c r="G1" s="223" t="s">
        <v>17</v>
      </c>
      <c r="H1" s="223" t="s">
        <v>18</v>
      </c>
      <c r="I1" s="223" t="s">
        <v>19</v>
      </c>
      <c r="J1" s="223" t="s">
        <v>20</v>
      </c>
      <c r="K1" s="223" t="s">
        <v>21</v>
      </c>
      <c r="L1" s="223" t="s">
        <v>22</v>
      </c>
      <c r="M1" s="223" t="s">
        <v>23</v>
      </c>
      <c r="N1" s="223" t="s">
        <v>24</v>
      </c>
      <c r="O1" s="223" t="s">
        <v>25</v>
      </c>
      <c r="P1" s="223" t="s">
        <v>26</v>
      </c>
      <c r="Q1" s="223" t="s">
        <v>27</v>
      </c>
    </row>
    <row r="2" spans="1:17" ht="15.75" customHeight="1" x14ac:dyDescent="0.2">
      <c r="A2" s="481" t="s">
        <v>141</v>
      </c>
      <c r="B2" s="481"/>
      <c r="C2" s="173"/>
      <c r="D2" s="173"/>
      <c r="E2" s="173"/>
      <c r="F2" s="173"/>
      <c r="G2" s="173"/>
      <c r="H2" s="173"/>
      <c r="I2" s="173"/>
      <c r="J2" s="173"/>
      <c r="K2" s="173"/>
      <c r="L2" s="173"/>
      <c r="M2" s="173"/>
      <c r="N2" s="173"/>
      <c r="O2" s="173"/>
      <c r="P2" s="173"/>
      <c r="Q2" s="173"/>
    </row>
    <row r="3" spans="1:17" ht="15.75" customHeight="1" x14ac:dyDescent="0.2">
      <c r="A3" s="482" t="s">
        <v>455</v>
      </c>
      <c r="B3" s="482"/>
      <c r="C3" s="156"/>
      <c r="D3" s="156"/>
      <c r="E3" s="156"/>
      <c r="F3" s="156"/>
      <c r="G3" s="156"/>
      <c r="H3" s="156"/>
      <c r="I3" s="156"/>
      <c r="J3" s="156"/>
      <c r="K3" s="156"/>
      <c r="L3" s="156"/>
      <c r="M3" s="156"/>
      <c r="N3" s="156"/>
      <c r="O3" s="156"/>
      <c r="P3" s="156"/>
      <c r="Q3" s="156"/>
    </row>
    <row r="4" spans="1:17" ht="15.75" customHeight="1" x14ac:dyDescent="0.2">
      <c r="A4" s="483" t="s">
        <v>142</v>
      </c>
      <c r="B4" s="483"/>
      <c r="C4" s="318"/>
      <c r="D4" s="318"/>
      <c r="E4" s="318"/>
      <c r="F4" s="318"/>
      <c r="G4" s="319"/>
      <c r="H4" s="318"/>
      <c r="I4" s="318"/>
      <c r="J4" s="318"/>
      <c r="K4" s="318"/>
      <c r="L4" s="319"/>
      <c r="M4" s="318"/>
      <c r="N4" s="318"/>
      <c r="O4" s="318"/>
      <c r="P4" s="318"/>
      <c r="Q4" s="319"/>
    </row>
    <row r="5" spans="1:17" ht="15.75" customHeight="1" x14ac:dyDescent="0.2">
      <c r="A5" s="13"/>
      <c r="B5" s="10" t="s">
        <v>143</v>
      </c>
      <c r="C5" s="225">
        <v>2530</v>
      </c>
      <c r="D5" s="225">
        <v>2416</v>
      </c>
      <c r="E5" s="225">
        <v>2533</v>
      </c>
      <c r="F5" s="225">
        <v>2685</v>
      </c>
      <c r="G5" s="226">
        <v>2685</v>
      </c>
      <c r="H5" s="225">
        <v>2761</v>
      </c>
      <c r="I5" s="225">
        <v>2796</v>
      </c>
      <c r="J5" s="225">
        <v>2865</v>
      </c>
      <c r="K5" s="225">
        <v>2919</v>
      </c>
      <c r="L5" s="226">
        <v>2919</v>
      </c>
      <c r="M5" s="225">
        <v>2899</v>
      </c>
      <c r="N5" s="225">
        <v>2968</v>
      </c>
      <c r="O5" s="225">
        <v>2986</v>
      </c>
      <c r="P5" s="225">
        <v>3026</v>
      </c>
      <c r="Q5" s="226">
        <v>3026</v>
      </c>
    </row>
    <row r="6" spans="1:17" ht="15.75" customHeight="1" x14ac:dyDescent="0.2">
      <c r="A6" s="13"/>
      <c r="B6" s="10" t="s">
        <v>36</v>
      </c>
      <c r="C6" s="225">
        <v>273</v>
      </c>
      <c r="D6" s="225">
        <v>288</v>
      </c>
      <c r="E6" s="225">
        <v>269</v>
      </c>
      <c r="F6" s="225">
        <v>273</v>
      </c>
      <c r="G6" s="226">
        <v>273</v>
      </c>
      <c r="H6" s="225">
        <v>279</v>
      </c>
      <c r="I6" s="225">
        <v>282</v>
      </c>
      <c r="J6" s="225">
        <v>284</v>
      </c>
      <c r="K6" s="225">
        <v>288</v>
      </c>
      <c r="L6" s="226">
        <v>288</v>
      </c>
      <c r="M6" s="225">
        <v>292</v>
      </c>
      <c r="N6" s="225">
        <v>293</v>
      </c>
      <c r="O6" s="225">
        <v>296</v>
      </c>
      <c r="P6" s="225">
        <v>299</v>
      </c>
      <c r="Q6" s="226">
        <v>299</v>
      </c>
    </row>
    <row r="7" spans="1:17" ht="15.75" customHeight="1" x14ac:dyDescent="0.2">
      <c r="A7" s="11"/>
      <c r="B7" s="10" t="s">
        <v>144</v>
      </c>
      <c r="C7" s="225">
        <v>95.82</v>
      </c>
      <c r="D7" s="225">
        <v>88</v>
      </c>
      <c r="E7" s="225">
        <v>95.54</v>
      </c>
      <c r="F7" s="225">
        <v>109.98</v>
      </c>
      <c r="G7" s="226">
        <v>389.34</v>
      </c>
      <c r="H7" s="225">
        <v>107.25</v>
      </c>
      <c r="I7" s="225">
        <v>109.2</v>
      </c>
      <c r="J7" s="225">
        <v>110.83</v>
      </c>
      <c r="K7" s="225">
        <v>120.15</v>
      </c>
      <c r="L7" s="226">
        <v>447.43</v>
      </c>
      <c r="M7" s="225">
        <v>116.8</v>
      </c>
      <c r="N7" s="225">
        <v>117.07</v>
      </c>
      <c r="O7" s="225">
        <v>115.88</v>
      </c>
      <c r="P7" s="225">
        <v>126.25</v>
      </c>
      <c r="Q7" s="226">
        <v>476.01</v>
      </c>
    </row>
    <row r="8" spans="1:17" ht="15.75" customHeight="1" x14ac:dyDescent="0.2">
      <c r="A8" s="11"/>
      <c r="B8" s="10" t="s">
        <v>145</v>
      </c>
      <c r="C8" s="225">
        <v>87.6</v>
      </c>
      <c r="D8" s="225">
        <v>81.540000000000006</v>
      </c>
      <c r="E8" s="225">
        <v>83.72</v>
      </c>
      <c r="F8" s="225">
        <v>95.16</v>
      </c>
      <c r="G8" s="226">
        <v>348.01</v>
      </c>
      <c r="H8" s="225">
        <v>95.38</v>
      </c>
      <c r="I8" s="225">
        <v>98.23</v>
      </c>
      <c r="J8" s="225">
        <v>98.81</v>
      </c>
      <c r="K8" s="225">
        <v>105.71</v>
      </c>
      <c r="L8" s="226">
        <v>398.13</v>
      </c>
      <c r="M8" s="225">
        <v>105.2</v>
      </c>
      <c r="N8" s="225">
        <v>105.06</v>
      </c>
      <c r="O8" s="225">
        <v>104.79</v>
      </c>
      <c r="P8" s="225">
        <v>113.69</v>
      </c>
      <c r="Q8" s="226">
        <v>428.73</v>
      </c>
    </row>
    <row r="9" spans="1:17" ht="15.75" customHeight="1" x14ac:dyDescent="0.2">
      <c r="A9" s="11"/>
      <c r="B9" s="12" t="s">
        <v>146</v>
      </c>
      <c r="C9" s="320">
        <v>-9.0000000000000011E-3</v>
      </c>
      <c r="D9" s="320">
        <v>-6.0999999999999999E-2</v>
      </c>
      <c r="E9" s="320">
        <v>-2.6000000000000002E-2</v>
      </c>
      <c r="F9" s="320">
        <v>0.09</v>
      </c>
      <c r="G9" s="321">
        <v>-1E-3</v>
      </c>
      <c r="H9" s="320">
        <v>8.900000000000001E-2</v>
      </c>
      <c r="I9" s="320">
        <v>0.20500000000000002</v>
      </c>
      <c r="J9" s="320">
        <v>0.18</v>
      </c>
      <c r="K9" s="320">
        <v>0.111</v>
      </c>
      <c r="L9" s="321">
        <v>0.14400000000000002</v>
      </c>
      <c r="M9" s="320">
        <v>0.10300000000000001</v>
      </c>
      <c r="N9" s="320">
        <v>6.9000000000000006E-2</v>
      </c>
      <c r="O9" s="320">
        <v>0.06</v>
      </c>
      <c r="P9" s="320">
        <v>7.4999999999999997E-2</v>
      </c>
      <c r="Q9" s="321">
        <v>7.6999999999999999E-2</v>
      </c>
    </row>
    <row r="10" spans="1:17" ht="15.75" customHeight="1" x14ac:dyDescent="0.2">
      <c r="A10" s="11"/>
      <c r="B10" s="10" t="s">
        <v>63</v>
      </c>
      <c r="C10" s="225">
        <v>35.44</v>
      </c>
      <c r="D10" s="225">
        <v>25.44</v>
      </c>
      <c r="E10" s="225">
        <v>31.91</v>
      </c>
      <c r="F10" s="225">
        <v>43.97</v>
      </c>
      <c r="G10" s="226">
        <v>136.76</v>
      </c>
      <c r="H10" s="225">
        <v>40.28</v>
      </c>
      <c r="I10" s="225">
        <v>38.380000000000003</v>
      </c>
      <c r="J10" s="225">
        <v>38.82</v>
      </c>
      <c r="K10" s="225">
        <v>44.8</v>
      </c>
      <c r="L10" s="226">
        <v>162.28</v>
      </c>
      <c r="M10" s="225">
        <v>43.29</v>
      </c>
      <c r="N10" s="225">
        <v>42.39</v>
      </c>
      <c r="O10" s="225">
        <v>40.340000000000003</v>
      </c>
      <c r="P10" s="225">
        <v>49.79</v>
      </c>
      <c r="Q10" s="226">
        <v>175.82</v>
      </c>
    </row>
    <row r="11" spans="1:17" ht="15.75" customHeight="1" x14ac:dyDescent="0.2">
      <c r="A11" s="11"/>
      <c r="B11" s="12" t="s">
        <v>146</v>
      </c>
      <c r="C11" s="320">
        <v>6.9999999999999993E-3</v>
      </c>
      <c r="D11" s="320">
        <v>-0.14899999999999999</v>
      </c>
      <c r="E11" s="320">
        <v>-9.0999999999999998E-2</v>
      </c>
      <c r="F11" s="320">
        <v>9.9000000000000005E-2</v>
      </c>
      <c r="G11" s="321">
        <v>-2.5000000000000001E-2</v>
      </c>
      <c r="H11" s="320">
        <v>0.13699999999999998</v>
      </c>
      <c r="I11" s="320">
        <v>0.50900000000000001</v>
      </c>
      <c r="J11" s="320">
        <v>0.217</v>
      </c>
      <c r="K11" s="320">
        <v>1.9E-2</v>
      </c>
      <c r="L11" s="321">
        <v>0.187</v>
      </c>
      <c r="M11" s="320">
        <v>7.4999999999999997E-2</v>
      </c>
      <c r="N11" s="320">
        <v>0.105</v>
      </c>
      <c r="O11" s="320">
        <v>3.9E-2</v>
      </c>
      <c r="P11" s="320">
        <v>0.111</v>
      </c>
      <c r="Q11" s="321">
        <v>8.3000000000000004E-2</v>
      </c>
    </row>
    <row r="12" spans="1:17" ht="15.75" customHeight="1" x14ac:dyDescent="0.2">
      <c r="A12" s="11"/>
      <c r="B12" s="11"/>
      <c r="C12" s="318"/>
      <c r="D12" s="318"/>
      <c r="E12" s="318"/>
      <c r="F12" s="318"/>
      <c r="G12" s="319"/>
      <c r="H12" s="318"/>
      <c r="I12" s="318"/>
      <c r="J12" s="322"/>
      <c r="K12" s="222"/>
      <c r="L12" s="319"/>
      <c r="M12" s="222"/>
      <c r="N12" s="222"/>
      <c r="O12" s="222"/>
      <c r="P12" s="222"/>
      <c r="Q12" s="319"/>
    </row>
    <row r="13" spans="1:17" ht="15.75" customHeight="1" x14ac:dyDescent="0.2">
      <c r="A13" s="483" t="s">
        <v>86</v>
      </c>
      <c r="B13" s="483"/>
      <c r="C13" s="318"/>
      <c r="D13" s="318"/>
      <c r="E13" s="318"/>
      <c r="F13" s="318"/>
      <c r="G13" s="319"/>
      <c r="H13" s="318"/>
      <c r="I13" s="318"/>
      <c r="J13" s="322"/>
      <c r="K13" s="222"/>
      <c r="L13" s="319"/>
      <c r="M13" s="222"/>
      <c r="N13" s="222"/>
      <c r="O13" s="222"/>
      <c r="P13" s="222"/>
      <c r="Q13" s="319"/>
    </row>
    <row r="14" spans="1:17" ht="15.75" customHeight="1" x14ac:dyDescent="0.2">
      <c r="A14" s="13"/>
      <c r="B14" s="10" t="s">
        <v>143</v>
      </c>
      <c r="C14" s="225">
        <v>10708</v>
      </c>
      <c r="D14" s="225">
        <v>10576</v>
      </c>
      <c r="E14" s="225">
        <v>10904</v>
      </c>
      <c r="F14" s="225">
        <v>11416</v>
      </c>
      <c r="G14" s="226">
        <v>11416</v>
      </c>
      <c r="H14" s="225">
        <v>11516</v>
      </c>
      <c r="I14" s="225">
        <v>11512</v>
      </c>
      <c r="J14" s="225">
        <v>11566</v>
      </c>
      <c r="K14" s="225">
        <v>11754</v>
      </c>
      <c r="L14" s="226">
        <v>11754</v>
      </c>
      <c r="M14" s="225">
        <v>11773</v>
      </c>
      <c r="N14" s="225">
        <v>11793</v>
      </c>
      <c r="O14" s="225">
        <v>11684</v>
      </c>
      <c r="P14" s="225">
        <v>11793</v>
      </c>
      <c r="Q14" s="226">
        <v>11793</v>
      </c>
    </row>
    <row r="15" spans="1:17" ht="15.75" customHeight="1" x14ac:dyDescent="0.2">
      <c r="A15" s="13"/>
      <c r="B15" s="10" t="s">
        <v>36</v>
      </c>
      <c r="C15" s="225">
        <v>533</v>
      </c>
      <c r="D15" s="225">
        <v>550</v>
      </c>
      <c r="E15" s="225">
        <v>586</v>
      </c>
      <c r="F15" s="225">
        <v>606</v>
      </c>
      <c r="G15" s="226">
        <v>606</v>
      </c>
      <c r="H15" s="225">
        <v>642</v>
      </c>
      <c r="I15" s="225">
        <v>654</v>
      </c>
      <c r="J15" s="225">
        <v>670</v>
      </c>
      <c r="K15" s="225">
        <v>675</v>
      </c>
      <c r="L15" s="226">
        <v>675</v>
      </c>
      <c r="M15" s="225">
        <v>696</v>
      </c>
      <c r="N15" s="225">
        <v>703</v>
      </c>
      <c r="O15" s="225">
        <v>707</v>
      </c>
      <c r="P15" s="225">
        <v>723</v>
      </c>
      <c r="Q15" s="226">
        <v>723</v>
      </c>
    </row>
    <row r="16" spans="1:17" ht="15.75" customHeight="1" x14ac:dyDescent="0.2">
      <c r="A16" s="11"/>
      <c r="B16" s="10" t="s">
        <v>144</v>
      </c>
      <c r="C16" s="225">
        <v>368.73</v>
      </c>
      <c r="D16" s="225">
        <v>356.79</v>
      </c>
      <c r="E16" s="225">
        <v>379.92</v>
      </c>
      <c r="F16" s="225">
        <v>397.06</v>
      </c>
      <c r="G16" s="226">
        <v>1502.51</v>
      </c>
      <c r="H16" s="225">
        <v>389.2</v>
      </c>
      <c r="I16" s="225">
        <v>401.28</v>
      </c>
      <c r="J16" s="225">
        <v>400.21</v>
      </c>
      <c r="K16" s="225">
        <v>409.89</v>
      </c>
      <c r="L16" s="226">
        <v>1600.58</v>
      </c>
      <c r="M16" s="225">
        <v>393.67</v>
      </c>
      <c r="N16" s="225">
        <v>420.58</v>
      </c>
      <c r="O16" s="225">
        <v>399.62</v>
      </c>
      <c r="P16" s="225">
        <v>404.52</v>
      </c>
      <c r="Q16" s="226">
        <v>1618.4</v>
      </c>
    </row>
    <row r="17" spans="1:17" ht="15.75" customHeight="1" x14ac:dyDescent="0.2">
      <c r="A17" s="11"/>
      <c r="B17" s="10" t="s">
        <v>145</v>
      </c>
      <c r="C17" s="225">
        <v>318.89999999999998</v>
      </c>
      <c r="D17" s="225">
        <v>305.07</v>
      </c>
      <c r="E17" s="225">
        <v>314.44</v>
      </c>
      <c r="F17" s="225">
        <v>334.17</v>
      </c>
      <c r="G17" s="226">
        <v>1272.58</v>
      </c>
      <c r="H17" s="225">
        <v>335.23</v>
      </c>
      <c r="I17" s="225">
        <v>341.26</v>
      </c>
      <c r="J17" s="225">
        <v>342.91</v>
      </c>
      <c r="K17" s="225">
        <v>345.15</v>
      </c>
      <c r="L17" s="226">
        <v>1364.55</v>
      </c>
      <c r="M17" s="225">
        <v>339.91</v>
      </c>
      <c r="N17" s="225">
        <v>346.62</v>
      </c>
      <c r="O17" s="225">
        <v>340.21</v>
      </c>
      <c r="P17" s="225">
        <v>346.51</v>
      </c>
      <c r="Q17" s="226">
        <v>1373.25</v>
      </c>
    </row>
    <row r="18" spans="1:17" ht="15.75" customHeight="1" x14ac:dyDescent="0.2">
      <c r="A18" s="11"/>
      <c r="B18" s="12" t="s">
        <v>146</v>
      </c>
      <c r="C18" s="320">
        <v>4.8000000000000001E-2</v>
      </c>
      <c r="D18" s="320">
        <v>-1.6E-2</v>
      </c>
      <c r="E18" s="320">
        <v>3.9E-2</v>
      </c>
      <c r="F18" s="320">
        <v>6.6000000000000003E-2</v>
      </c>
      <c r="G18" s="321">
        <v>3.4000000000000002E-2</v>
      </c>
      <c r="H18" s="320">
        <v>6.0999999999999999E-2</v>
      </c>
      <c r="I18" s="320">
        <v>0.122</v>
      </c>
      <c r="J18" s="320">
        <v>9.1999999999999998E-2</v>
      </c>
      <c r="K18" s="320">
        <v>2.4E-2</v>
      </c>
      <c r="L18" s="321">
        <v>7.2999999999999995E-2</v>
      </c>
      <c r="M18" s="320">
        <v>8.0000000000000002E-3</v>
      </c>
      <c r="N18" s="320">
        <v>1.1000000000000001E-2</v>
      </c>
      <c r="O18" s="320">
        <v>-5.0000000000000001E-3</v>
      </c>
      <c r="P18" s="320">
        <v>1.9E-2</v>
      </c>
      <c r="Q18" s="321">
        <v>8.0000000000000002E-3</v>
      </c>
    </row>
    <row r="19" spans="1:17" ht="15.75" customHeight="1" x14ac:dyDescent="0.2">
      <c r="A19" s="11"/>
      <c r="B19" s="10" t="s">
        <v>63</v>
      </c>
      <c r="C19" s="225">
        <v>193.77</v>
      </c>
      <c r="D19" s="225">
        <v>183.55</v>
      </c>
      <c r="E19" s="225">
        <v>190.97</v>
      </c>
      <c r="F19" s="225">
        <v>209.59</v>
      </c>
      <c r="G19" s="226">
        <v>777.87</v>
      </c>
      <c r="H19" s="225">
        <v>213.51</v>
      </c>
      <c r="I19" s="225">
        <v>218.35</v>
      </c>
      <c r="J19" s="225">
        <v>214.48</v>
      </c>
      <c r="K19" s="225">
        <v>210.89</v>
      </c>
      <c r="L19" s="226">
        <v>857.23</v>
      </c>
      <c r="M19" s="225">
        <v>216.2</v>
      </c>
      <c r="N19" s="225">
        <v>219.08</v>
      </c>
      <c r="O19" s="225">
        <v>208.35</v>
      </c>
      <c r="P19" s="225">
        <v>213.29</v>
      </c>
      <c r="Q19" s="226">
        <v>856.92</v>
      </c>
    </row>
    <row r="20" spans="1:17" ht="15.75" customHeight="1" x14ac:dyDescent="0.2">
      <c r="A20" s="11"/>
      <c r="B20" s="12" t="s">
        <v>146</v>
      </c>
      <c r="C20" s="320">
        <v>1.6E-2</v>
      </c>
      <c r="D20" s="320">
        <v>-2.3E-2</v>
      </c>
      <c r="E20" s="320">
        <v>3.2000000000000001E-2</v>
      </c>
      <c r="F20" s="320">
        <v>0.14699999999999999</v>
      </c>
      <c r="G20" s="321">
        <v>4.2999999999999997E-2</v>
      </c>
      <c r="H20" s="320">
        <v>0.11199999999999999</v>
      </c>
      <c r="I20" s="320">
        <v>0.193</v>
      </c>
      <c r="J20" s="320">
        <v>0.125</v>
      </c>
      <c r="K20" s="320">
        <v>-3.0000000000000001E-3</v>
      </c>
      <c r="L20" s="321">
        <v>0.10300000000000001</v>
      </c>
      <c r="M20" s="320">
        <v>6.0000000000000001E-3</v>
      </c>
      <c r="N20" s="320">
        <v>-1E-3</v>
      </c>
      <c r="O20" s="320">
        <v>-2.6000000000000002E-2</v>
      </c>
      <c r="P20" s="320">
        <v>2.6000000000000002E-2</v>
      </c>
      <c r="Q20" s="321">
        <v>1E-3</v>
      </c>
    </row>
    <row r="21" spans="1:17" ht="15.75" customHeight="1" x14ac:dyDescent="0.2">
      <c r="A21" s="11"/>
      <c r="B21" s="11"/>
      <c r="C21" s="222"/>
      <c r="D21" s="222"/>
      <c r="E21" s="222"/>
      <c r="F21" s="222"/>
      <c r="G21" s="323"/>
      <c r="H21" s="222"/>
      <c r="I21" s="222"/>
      <c r="J21" s="322"/>
      <c r="K21" s="222"/>
      <c r="L21" s="323"/>
      <c r="M21" s="222"/>
      <c r="N21" s="222"/>
      <c r="O21" s="222"/>
      <c r="P21" s="222"/>
      <c r="Q21" s="323"/>
    </row>
    <row r="22" spans="1:17" ht="15.75" customHeight="1" x14ac:dyDescent="0.2">
      <c r="A22" s="483" t="s">
        <v>147</v>
      </c>
      <c r="B22" s="483"/>
      <c r="C22" s="222"/>
      <c r="D22" s="222"/>
      <c r="E22" s="222"/>
      <c r="F22" s="222"/>
      <c r="G22" s="323"/>
      <c r="H22" s="222"/>
      <c r="I22" s="222"/>
      <c r="J22" s="322"/>
      <c r="K22" s="222"/>
      <c r="L22" s="323"/>
      <c r="M22" s="222"/>
      <c r="N22" s="222"/>
      <c r="O22" s="222"/>
      <c r="P22" s="222"/>
      <c r="Q22" s="323"/>
    </row>
    <row r="23" spans="1:17" ht="15.75" customHeight="1" x14ac:dyDescent="0.2">
      <c r="A23" s="13"/>
      <c r="B23" s="10" t="s">
        <v>143</v>
      </c>
      <c r="C23" s="225">
        <v>3780</v>
      </c>
      <c r="D23" s="225">
        <v>3371</v>
      </c>
      <c r="E23" s="225">
        <v>3713</v>
      </c>
      <c r="F23" s="225">
        <v>3920</v>
      </c>
      <c r="G23" s="226">
        <v>3920</v>
      </c>
      <c r="H23" s="225">
        <v>3971</v>
      </c>
      <c r="I23" s="225">
        <v>3901</v>
      </c>
      <c r="J23" s="225">
        <v>4029</v>
      </c>
      <c r="K23" s="225">
        <v>4119</v>
      </c>
      <c r="L23" s="226">
        <v>4119</v>
      </c>
      <c r="M23" s="225">
        <v>4123</v>
      </c>
      <c r="N23" s="225">
        <v>3732</v>
      </c>
      <c r="O23" s="225">
        <v>3665</v>
      </c>
      <c r="P23" s="225">
        <v>3687</v>
      </c>
      <c r="Q23" s="226">
        <v>3687</v>
      </c>
    </row>
    <row r="24" spans="1:17" ht="15.75" customHeight="1" x14ac:dyDescent="0.2">
      <c r="A24" s="13"/>
      <c r="B24" s="10" t="s">
        <v>36</v>
      </c>
      <c r="C24" s="225">
        <v>535</v>
      </c>
      <c r="D24" s="225">
        <v>495</v>
      </c>
      <c r="E24" s="225">
        <v>532</v>
      </c>
      <c r="F24" s="225">
        <v>564</v>
      </c>
      <c r="G24" s="226">
        <v>564</v>
      </c>
      <c r="H24" s="225">
        <v>615</v>
      </c>
      <c r="I24" s="225">
        <v>647</v>
      </c>
      <c r="J24" s="225">
        <v>664</v>
      </c>
      <c r="K24" s="225">
        <v>676</v>
      </c>
      <c r="L24" s="226">
        <v>676</v>
      </c>
      <c r="M24" s="225">
        <v>691</v>
      </c>
      <c r="N24" s="225">
        <v>696</v>
      </c>
      <c r="O24" s="225">
        <v>709</v>
      </c>
      <c r="P24" s="225">
        <v>720</v>
      </c>
      <c r="Q24" s="226">
        <v>720</v>
      </c>
    </row>
    <row r="25" spans="1:17" ht="15.75" customHeight="1" x14ac:dyDescent="0.2">
      <c r="A25" s="11"/>
      <c r="B25" s="10" t="s">
        <v>144</v>
      </c>
      <c r="C25" s="225">
        <v>157.88</v>
      </c>
      <c r="D25" s="225">
        <v>131.65</v>
      </c>
      <c r="E25" s="225">
        <v>143.38999999999999</v>
      </c>
      <c r="F25" s="225">
        <v>151.38</v>
      </c>
      <c r="G25" s="226">
        <v>584.29999999999995</v>
      </c>
      <c r="H25" s="225">
        <v>154.69</v>
      </c>
      <c r="I25" s="225">
        <v>154.03</v>
      </c>
      <c r="J25" s="225">
        <v>155.07</v>
      </c>
      <c r="K25" s="225">
        <v>159.68</v>
      </c>
      <c r="L25" s="226">
        <v>623.48</v>
      </c>
      <c r="M25" s="225">
        <v>155.18</v>
      </c>
      <c r="N25" s="225">
        <v>158.52000000000001</v>
      </c>
      <c r="O25" s="225">
        <v>154.81</v>
      </c>
      <c r="P25" s="225">
        <v>152.77000000000001</v>
      </c>
      <c r="Q25" s="226">
        <v>621.28</v>
      </c>
    </row>
    <row r="26" spans="1:17" ht="15.75" customHeight="1" x14ac:dyDescent="0.2">
      <c r="A26" s="11"/>
      <c r="B26" s="10" t="s">
        <v>145</v>
      </c>
      <c r="C26" s="225">
        <v>154.66</v>
      </c>
      <c r="D26" s="225">
        <v>131.26</v>
      </c>
      <c r="E26" s="225">
        <v>140.83000000000001</v>
      </c>
      <c r="F26" s="225">
        <v>148.63</v>
      </c>
      <c r="G26" s="226">
        <v>575.38</v>
      </c>
      <c r="H26" s="225">
        <v>151.32</v>
      </c>
      <c r="I26" s="225">
        <v>150.56</v>
      </c>
      <c r="J26" s="225">
        <v>152.63999999999999</v>
      </c>
      <c r="K26" s="225">
        <v>157.22</v>
      </c>
      <c r="L26" s="226">
        <v>611.74</v>
      </c>
      <c r="M26" s="225">
        <v>152.29</v>
      </c>
      <c r="N26" s="225">
        <v>154.12</v>
      </c>
      <c r="O26" s="225">
        <v>151.78</v>
      </c>
      <c r="P26" s="225">
        <v>150.08000000000001</v>
      </c>
      <c r="Q26" s="226">
        <v>608.28</v>
      </c>
    </row>
    <row r="27" spans="1:17" ht="15.75" customHeight="1" x14ac:dyDescent="0.2">
      <c r="A27" s="11"/>
      <c r="B27" s="12" t="s">
        <v>146</v>
      </c>
      <c r="C27" s="320">
        <v>4.0000000000000001E-3</v>
      </c>
      <c r="D27" s="320">
        <v>-0.159</v>
      </c>
      <c r="E27" s="320">
        <v>-0.106</v>
      </c>
      <c r="F27" s="320">
        <v>-4.5999999999999999E-2</v>
      </c>
      <c r="G27" s="321">
        <v>-7.6999999999999999E-2</v>
      </c>
      <c r="H27" s="320">
        <v>-2.2000000000000002E-2</v>
      </c>
      <c r="I27" s="320">
        <v>0.14699999999999999</v>
      </c>
      <c r="J27" s="320">
        <v>8.4000000000000005E-2</v>
      </c>
      <c r="K27" s="320">
        <v>5.7999999999999996E-2</v>
      </c>
      <c r="L27" s="321">
        <v>6.3E-2</v>
      </c>
      <c r="M27" s="320">
        <v>6.0000000000000001E-3</v>
      </c>
      <c r="N27" s="320">
        <v>2.4E-2</v>
      </c>
      <c r="O27" s="320">
        <v>-6.0000000000000001E-3</v>
      </c>
      <c r="P27" s="320">
        <v>-4.4999999999999998E-2</v>
      </c>
      <c r="Q27" s="321">
        <v>-6.0000000000000001E-3</v>
      </c>
    </row>
    <row r="28" spans="1:17" ht="15.75" customHeight="1" x14ac:dyDescent="0.2">
      <c r="A28" s="11"/>
      <c r="B28" s="10" t="s">
        <v>63</v>
      </c>
      <c r="C28" s="225">
        <v>62.08</v>
      </c>
      <c r="D28" s="225">
        <v>40.130000000000003</v>
      </c>
      <c r="E28" s="225">
        <v>56.68</v>
      </c>
      <c r="F28" s="225">
        <v>73.180000000000007</v>
      </c>
      <c r="G28" s="226">
        <v>232.08</v>
      </c>
      <c r="H28" s="225">
        <v>62.46</v>
      </c>
      <c r="I28" s="225">
        <v>59.28</v>
      </c>
      <c r="J28" s="225">
        <v>60.74</v>
      </c>
      <c r="K28" s="225">
        <v>66.87</v>
      </c>
      <c r="L28" s="226">
        <v>249.35</v>
      </c>
      <c r="M28" s="225">
        <v>60.85</v>
      </c>
      <c r="N28" s="225">
        <v>63.59</v>
      </c>
      <c r="O28" s="225">
        <v>58.47</v>
      </c>
      <c r="P28" s="225">
        <v>59.01</v>
      </c>
      <c r="Q28" s="226">
        <v>241.92</v>
      </c>
    </row>
    <row r="29" spans="1:17" ht="15.75" customHeight="1" x14ac:dyDescent="0.2">
      <c r="A29" s="11"/>
      <c r="B29" s="12" t="s">
        <v>146</v>
      </c>
      <c r="C29" s="320">
        <v>-2.1000000000000001E-2</v>
      </c>
      <c r="D29" s="320">
        <v>-0.373</v>
      </c>
      <c r="E29" s="320">
        <v>-0.11599999999999999</v>
      </c>
      <c r="F29" s="320">
        <v>0.11599999999999999</v>
      </c>
      <c r="G29" s="321">
        <v>-9.6999999999999989E-2</v>
      </c>
      <c r="H29" s="320">
        <v>6.0000000000000001E-3</v>
      </c>
      <c r="I29" s="320">
        <v>0.47700000000000004</v>
      </c>
      <c r="J29" s="320">
        <v>7.2000000000000008E-2</v>
      </c>
      <c r="K29" s="320">
        <v>-8.5999999999999993E-2</v>
      </c>
      <c r="L29" s="321">
        <v>7.400000000000001E-2</v>
      </c>
      <c r="M29" s="320">
        <v>-2.6000000000000002E-2</v>
      </c>
      <c r="N29" s="320">
        <v>7.2999999999999995E-2</v>
      </c>
      <c r="O29" s="320">
        <v>-3.7000000000000005E-2</v>
      </c>
      <c r="P29" s="320">
        <v>-0.11800000000000001</v>
      </c>
      <c r="Q29" s="321">
        <v>-0.03</v>
      </c>
    </row>
    <row r="30" spans="1:17" ht="15.75" customHeight="1" x14ac:dyDescent="0.2">
      <c r="A30" s="11"/>
      <c r="B30" s="11"/>
      <c r="C30" s="222"/>
      <c r="D30" s="222"/>
      <c r="E30" s="222"/>
      <c r="F30" s="222"/>
      <c r="G30" s="323"/>
      <c r="H30" s="222"/>
      <c r="I30" s="222"/>
      <c r="J30" s="322"/>
      <c r="K30" s="222"/>
      <c r="L30" s="323"/>
      <c r="M30" s="222"/>
      <c r="N30" s="222"/>
      <c r="O30" s="222"/>
      <c r="P30" s="222"/>
      <c r="Q30" s="323"/>
    </row>
    <row r="31" spans="1:17" ht="15.75" customHeight="1" x14ac:dyDescent="0.2">
      <c r="A31" s="483" t="s">
        <v>87</v>
      </c>
      <c r="B31" s="483"/>
      <c r="C31" s="222"/>
      <c r="D31" s="222"/>
      <c r="E31" s="222"/>
      <c r="F31" s="222"/>
      <c r="G31" s="323"/>
      <c r="H31" s="222"/>
      <c r="I31" s="222"/>
      <c r="J31" s="322"/>
      <c r="K31" s="222"/>
      <c r="L31" s="323"/>
      <c r="M31" s="222"/>
      <c r="N31" s="222"/>
      <c r="O31" s="222"/>
      <c r="P31" s="222"/>
      <c r="Q31" s="323"/>
    </row>
    <row r="32" spans="1:17" ht="15.75" customHeight="1" x14ac:dyDescent="0.2">
      <c r="A32" s="13"/>
      <c r="B32" s="10" t="s">
        <v>143</v>
      </c>
      <c r="C32" s="225">
        <v>9135</v>
      </c>
      <c r="D32" s="225">
        <v>8704</v>
      </c>
      <c r="E32" s="225">
        <v>9147</v>
      </c>
      <c r="F32" s="225">
        <v>10025</v>
      </c>
      <c r="G32" s="226">
        <v>10025</v>
      </c>
      <c r="H32" s="225">
        <v>10310</v>
      </c>
      <c r="I32" s="225">
        <v>10432</v>
      </c>
      <c r="J32" s="225">
        <v>10792</v>
      </c>
      <c r="K32" s="225">
        <v>11271</v>
      </c>
      <c r="L32" s="226">
        <v>11271</v>
      </c>
      <c r="M32" s="225">
        <v>11196</v>
      </c>
      <c r="N32" s="225">
        <v>11215</v>
      </c>
      <c r="O32" s="225">
        <v>11427</v>
      </c>
      <c r="P32" s="225">
        <v>11511</v>
      </c>
      <c r="Q32" s="226">
        <v>11511</v>
      </c>
    </row>
    <row r="33" spans="1:17" ht="15.75" customHeight="1" x14ac:dyDescent="0.2">
      <c r="A33" s="13"/>
      <c r="B33" s="10" t="s">
        <v>36</v>
      </c>
      <c r="C33" s="225">
        <v>1721</v>
      </c>
      <c r="D33" s="225">
        <v>1689</v>
      </c>
      <c r="E33" s="225">
        <v>1731</v>
      </c>
      <c r="F33" s="225">
        <v>1740</v>
      </c>
      <c r="G33" s="226">
        <v>1740</v>
      </c>
      <c r="H33" s="225">
        <v>1767</v>
      </c>
      <c r="I33" s="225">
        <v>1782</v>
      </c>
      <c r="J33" s="225">
        <v>1793</v>
      </c>
      <c r="K33" s="225">
        <v>1797</v>
      </c>
      <c r="L33" s="226">
        <v>1797</v>
      </c>
      <c r="M33" s="225">
        <v>1815</v>
      </c>
      <c r="N33" s="225">
        <v>1811</v>
      </c>
      <c r="O33" s="225">
        <v>1803</v>
      </c>
      <c r="P33" s="225">
        <v>1807</v>
      </c>
      <c r="Q33" s="226">
        <v>1807</v>
      </c>
    </row>
    <row r="34" spans="1:17" ht="15.75" customHeight="1" x14ac:dyDescent="0.2">
      <c r="A34" s="11"/>
      <c r="B34" s="10" t="s">
        <v>144</v>
      </c>
      <c r="C34" s="225">
        <v>356.38</v>
      </c>
      <c r="D34" s="225">
        <v>301.38</v>
      </c>
      <c r="E34" s="225">
        <v>332.08</v>
      </c>
      <c r="F34" s="225">
        <v>355.73</v>
      </c>
      <c r="G34" s="226">
        <v>1345.57</v>
      </c>
      <c r="H34" s="225">
        <v>356.97</v>
      </c>
      <c r="I34" s="225">
        <v>348.48</v>
      </c>
      <c r="J34" s="225">
        <v>348.62</v>
      </c>
      <c r="K34" s="225">
        <v>359.46</v>
      </c>
      <c r="L34" s="226">
        <v>1413.53</v>
      </c>
      <c r="M34" s="225">
        <v>356.91</v>
      </c>
      <c r="N34" s="225">
        <v>359.46</v>
      </c>
      <c r="O34" s="225">
        <v>320.38</v>
      </c>
      <c r="P34" s="225">
        <v>298.56</v>
      </c>
      <c r="Q34" s="226">
        <v>1335.32</v>
      </c>
    </row>
    <row r="35" spans="1:17" ht="15.75" customHeight="1" x14ac:dyDescent="0.2">
      <c r="A35" s="11"/>
      <c r="B35" s="10" t="s">
        <v>145</v>
      </c>
      <c r="C35" s="225">
        <v>331.84</v>
      </c>
      <c r="D35" s="225">
        <v>288.16000000000003</v>
      </c>
      <c r="E35" s="225">
        <v>310.86</v>
      </c>
      <c r="F35" s="225">
        <v>326.77999999999997</v>
      </c>
      <c r="G35" s="226">
        <v>1257.6300000000001</v>
      </c>
      <c r="H35" s="225">
        <v>336.62</v>
      </c>
      <c r="I35" s="225">
        <v>327.3</v>
      </c>
      <c r="J35" s="225">
        <v>325.19</v>
      </c>
      <c r="K35" s="225">
        <v>329.5</v>
      </c>
      <c r="L35" s="226">
        <v>1318.61</v>
      </c>
      <c r="M35" s="225">
        <v>332.3</v>
      </c>
      <c r="N35" s="225">
        <v>336.06</v>
      </c>
      <c r="O35" s="225">
        <v>302.85000000000002</v>
      </c>
      <c r="P35" s="225">
        <v>281.61</v>
      </c>
      <c r="Q35" s="226">
        <v>1252.81</v>
      </c>
    </row>
    <row r="36" spans="1:17" ht="15.75" customHeight="1" x14ac:dyDescent="0.2">
      <c r="A36" s="11"/>
      <c r="B36" s="12" t="s">
        <v>146</v>
      </c>
      <c r="C36" s="320">
        <v>1.2E-2</v>
      </c>
      <c r="D36" s="320">
        <v>-3.9E-2</v>
      </c>
      <c r="E36" s="320">
        <v>-2E-3</v>
      </c>
      <c r="F36" s="320">
        <v>-1.3999999999999999E-2</v>
      </c>
      <c r="G36" s="321">
        <v>-1.1000000000000001E-2</v>
      </c>
      <c r="H36" s="320">
        <v>3.1000000000000003E-2</v>
      </c>
      <c r="I36" s="320">
        <v>9.4E-2</v>
      </c>
      <c r="J36" s="320">
        <v>0.06</v>
      </c>
      <c r="K36" s="320">
        <v>6.4000000000000001E-2</v>
      </c>
      <c r="L36" s="321">
        <v>6.2000000000000006E-2</v>
      </c>
      <c r="M36" s="320">
        <v>7.8E-2</v>
      </c>
      <c r="N36" s="320">
        <v>8.5000000000000006E-2</v>
      </c>
      <c r="O36" s="320">
        <v>5.7000000000000002E-2</v>
      </c>
      <c r="P36" s="320">
        <v>4.4000000000000004E-2</v>
      </c>
      <c r="Q36" s="321">
        <v>6.6000000000000003E-2</v>
      </c>
    </row>
    <row r="37" spans="1:17" ht="15.75" customHeight="1" x14ac:dyDescent="0.2">
      <c r="A37" s="11"/>
      <c r="B37" s="10" t="s">
        <v>63</v>
      </c>
      <c r="C37" s="225">
        <v>118.72</v>
      </c>
      <c r="D37" s="225">
        <v>109.73</v>
      </c>
      <c r="E37" s="225">
        <v>111.48</v>
      </c>
      <c r="F37" s="225">
        <v>117.05</v>
      </c>
      <c r="G37" s="226">
        <v>456.98</v>
      </c>
      <c r="H37" s="225">
        <v>120.92</v>
      </c>
      <c r="I37" s="225">
        <v>107.76</v>
      </c>
      <c r="J37" s="225">
        <v>103.8</v>
      </c>
      <c r="K37" s="225">
        <v>108.42</v>
      </c>
      <c r="L37" s="226">
        <v>440.91</v>
      </c>
      <c r="M37" s="225">
        <v>108.1</v>
      </c>
      <c r="N37" s="225">
        <v>106.09</v>
      </c>
      <c r="O37" s="225">
        <v>97.43</v>
      </c>
      <c r="P37" s="225">
        <v>92.25</v>
      </c>
      <c r="Q37" s="226">
        <v>403.87</v>
      </c>
    </row>
    <row r="38" spans="1:17" ht="15.75" customHeight="1" x14ac:dyDescent="0.2">
      <c r="A38" s="11"/>
      <c r="B38" s="12" t="s">
        <v>146</v>
      </c>
      <c r="C38" s="320">
        <v>-2.3E-2</v>
      </c>
      <c r="D38" s="320">
        <v>6.9000000000000006E-2</v>
      </c>
      <c r="E38" s="320">
        <v>2.6000000000000002E-2</v>
      </c>
      <c r="F38" s="320">
        <v>-2.7999999999999997E-2</v>
      </c>
      <c r="G38" s="321">
        <v>9.0000000000000011E-3</v>
      </c>
      <c r="H38" s="320">
        <v>3.6000000000000004E-2</v>
      </c>
      <c r="I38" s="320">
        <v>-5.2999999999999999E-2</v>
      </c>
      <c r="J38" s="320">
        <v>-5.5999999999999994E-2</v>
      </c>
      <c r="K38" s="320">
        <v>-2.1000000000000001E-2</v>
      </c>
      <c r="L38" s="321">
        <v>-2.4E-2</v>
      </c>
      <c r="M38" s="320">
        <v>-2.3E-2</v>
      </c>
      <c r="N38" s="320">
        <v>0.04</v>
      </c>
      <c r="O38" s="320">
        <v>6.6000000000000003E-2</v>
      </c>
      <c r="P38" s="320">
        <v>0.04</v>
      </c>
      <c r="Q38" s="321">
        <v>0.03</v>
      </c>
    </row>
    <row r="39" spans="1:17" ht="15.75" customHeight="1" x14ac:dyDescent="0.2">
      <c r="A39" s="11"/>
      <c r="B39" s="11"/>
      <c r="C39" s="222"/>
      <c r="D39" s="222"/>
      <c r="E39" s="222"/>
      <c r="F39" s="222"/>
      <c r="G39" s="323"/>
      <c r="H39" s="222"/>
      <c r="I39" s="222"/>
      <c r="J39" s="322"/>
      <c r="K39" s="222"/>
      <c r="L39" s="323"/>
      <c r="M39" s="222"/>
      <c r="N39" s="222"/>
      <c r="O39" s="222"/>
      <c r="P39" s="222"/>
      <c r="Q39" s="323"/>
    </row>
    <row r="40" spans="1:17" ht="15.75" customHeight="1" x14ac:dyDescent="0.2">
      <c r="A40" s="483" t="s">
        <v>148</v>
      </c>
      <c r="B40" s="483"/>
      <c r="C40" s="222"/>
      <c r="D40" s="222"/>
      <c r="E40" s="222"/>
      <c r="F40" s="222"/>
      <c r="G40" s="323"/>
      <c r="H40" s="222"/>
      <c r="I40" s="222"/>
      <c r="J40" s="322"/>
      <c r="K40" s="222"/>
      <c r="L40" s="323"/>
      <c r="M40" s="222"/>
      <c r="N40" s="222"/>
      <c r="O40" s="222"/>
      <c r="P40" s="222"/>
      <c r="Q40" s="323"/>
    </row>
    <row r="41" spans="1:17" ht="15.75" customHeight="1" x14ac:dyDescent="0.2">
      <c r="A41" s="13"/>
      <c r="B41" s="10" t="s">
        <v>143</v>
      </c>
      <c r="C41" s="225">
        <v>3478</v>
      </c>
      <c r="D41" s="225">
        <v>3402</v>
      </c>
      <c r="E41" s="225">
        <v>3599</v>
      </c>
      <c r="F41" s="225">
        <v>3618</v>
      </c>
      <c r="G41" s="226">
        <v>3618</v>
      </c>
      <c r="H41" s="225">
        <v>3683</v>
      </c>
      <c r="I41" s="225">
        <v>3719</v>
      </c>
      <c r="J41" s="225">
        <v>3839</v>
      </c>
      <c r="K41" s="225">
        <v>3887</v>
      </c>
      <c r="L41" s="226">
        <v>3887</v>
      </c>
      <c r="M41" s="225">
        <v>3961</v>
      </c>
      <c r="N41" s="225">
        <v>4024</v>
      </c>
      <c r="O41" s="225">
        <v>4053</v>
      </c>
      <c r="P41" s="225">
        <v>4258</v>
      </c>
      <c r="Q41" s="226">
        <v>4258</v>
      </c>
    </row>
    <row r="42" spans="1:17" ht="15.75" customHeight="1" x14ac:dyDescent="0.2">
      <c r="A42" s="13"/>
      <c r="B42" s="10" t="s">
        <v>36</v>
      </c>
      <c r="C42" s="225">
        <v>443</v>
      </c>
      <c r="D42" s="225">
        <v>411</v>
      </c>
      <c r="E42" s="225">
        <v>446</v>
      </c>
      <c r="F42" s="225">
        <v>452</v>
      </c>
      <c r="G42" s="226">
        <v>452</v>
      </c>
      <c r="H42" s="225">
        <v>461</v>
      </c>
      <c r="I42" s="225">
        <v>476</v>
      </c>
      <c r="J42" s="225">
        <v>487</v>
      </c>
      <c r="K42" s="225">
        <v>495</v>
      </c>
      <c r="L42" s="226">
        <v>495</v>
      </c>
      <c r="M42" s="225">
        <v>494</v>
      </c>
      <c r="N42" s="225">
        <v>497</v>
      </c>
      <c r="O42" s="225">
        <v>499</v>
      </c>
      <c r="P42" s="225">
        <v>497</v>
      </c>
      <c r="Q42" s="226">
        <v>497</v>
      </c>
    </row>
    <row r="43" spans="1:17" ht="15.75" customHeight="1" x14ac:dyDescent="0.2">
      <c r="A43" s="11"/>
      <c r="B43" s="10" t="s">
        <v>144</v>
      </c>
      <c r="C43" s="225">
        <v>142.44</v>
      </c>
      <c r="D43" s="225">
        <v>134.72</v>
      </c>
      <c r="E43" s="225">
        <v>131.88</v>
      </c>
      <c r="F43" s="225">
        <v>135.03</v>
      </c>
      <c r="G43" s="226">
        <v>544.07000000000005</v>
      </c>
      <c r="H43" s="225">
        <v>137.44</v>
      </c>
      <c r="I43" s="225">
        <v>137.43</v>
      </c>
      <c r="J43" s="225">
        <v>139.13</v>
      </c>
      <c r="K43" s="225">
        <v>141.09</v>
      </c>
      <c r="L43" s="226">
        <v>555.09</v>
      </c>
      <c r="M43" s="225">
        <v>136.65</v>
      </c>
      <c r="N43" s="225">
        <v>138.86000000000001</v>
      </c>
      <c r="O43" s="225">
        <v>140.77000000000001</v>
      </c>
      <c r="P43" s="225">
        <v>139.68</v>
      </c>
      <c r="Q43" s="226">
        <v>555.96</v>
      </c>
    </row>
    <row r="44" spans="1:17" ht="15.75" customHeight="1" x14ac:dyDescent="0.2">
      <c r="A44" s="11"/>
      <c r="B44" s="10" t="s">
        <v>145</v>
      </c>
      <c r="C44" s="225">
        <v>134.01</v>
      </c>
      <c r="D44" s="225">
        <v>127.56</v>
      </c>
      <c r="E44" s="225">
        <v>123.83</v>
      </c>
      <c r="F44" s="225">
        <v>127.62</v>
      </c>
      <c r="G44" s="226">
        <v>513.02</v>
      </c>
      <c r="H44" s="225">
        <v>128.91999999999999</v>
      </c>
      <c r="I44" s="225">
        <v>129.12</v>
      </c>
      <c r="J44" s="225">
        <v>132.16999999999999</v>
      </c>
      <c r="K44" s="225">
        <v>135.31</v>
      </c>
      <c r="L44" s="226">
        <v>525.52</v>
      </c>
      <c r="M44" s="225">
        <v>129.94999999999999</v>
      </c>
      <c r="N44" s="225">
        <v>131.65</v>
      </c>
      <c r="O44" s="225">
        <v>134.74</v>
      </c>
      <c r="P44" s="225">
        <v>133.91</v>
      </c>
      <c r="Q44" s="226">
        <v>530.25</v>
      </c>
    </row>
    <row r="45" spans="1:17" ht="15.75" customHeight="1" x14ac:dyDescent="0.2">
      <c r="A45" s="11"/>
      <c r="B45" s="12" t="s">
        <v>146</v>
      </c>
      <c r="C45" s="320">
        <v>-1.4999999999999999E-2</v>
      </c>
      <c r="D45" s="320">
        <v>-5.0999999999999997E-2</v>
      </c>
      <c r="E45" s="320">
        <v>-0.05</v>
      </c>
      <c r="F45" s="320">
        <v>-1.1000000000000001E-2</v>
      </c>
      <c r="G45" s="321">
        <v>-3.2000000000000001E-2</v>
      </c>
      <c r="H45" s="320">
        <v>-9.0000000000000011E-3</v>
      </c>
      <c r="I45" s="320">
        <v>1.3999999999999999E-2</v>
      </c>
      <c r="J45" s="320">
        <v>6.2000000000000006E-2</v>
      </c>
      <c r="K45" s="320">
        <v>4.2000000000000003E-2</v>
      </c>
      <c r="L45" s="321">
        <v>2.7000000000000003E-2</v>
      </c>
      <c r="M45" s="320">
        <v>4.9000000000000002E-2</v>
      </c>
      <c r="N45" s="320">
        <v>5.5999999999999994E-2</v>
      </c>
      <c r="O45" s="320">
        <v>2.3E-2</v>
      </c>
      <c r="P45" s="320">
        <v>4.0999999999999995E-2</v>
      </c>
      <c r="Q45" s="321">
        <v>4.2000000000000003E-2</v>
      </c>
    </row>
    <row r="46" spans="1:17" ht="15.75" customHeight="1" x14ac:dyDescent="0.2">
      <c r="A46" s="11"/>
      <c r="B46" s="10" t="s">
        <v>63</v>
      </c>
      <c r="C46" s="225">
        <v>63.89</v>
      </c>
      <c r="D46" s="225">
        <v>63.37</v>
      </c>
      <c r="E46" s="225">
        <v>62.12</v>
      </c>
      <c r="F46" s="225">
        <v>63.08</v>
      </c>
      <c r="G46" s="226">
        <v>252.46</v>
      </c>
      <c r="H46" s="225">
        <v>60.19</v>
      </c>
      <c r="I46" s="225">
        <v>59.76</v>
      </c>
      <c r="J46" s="225">
        <v>63.49</v>
      </c>
      <c r="K46" s="225">
        <v>58.92</v>
      </c>
      <c r="L46" s="226">
        <v>242.37</v>
      </c>
      <c r="M46" s="225">
        <v>63.27</v>
      </c>
      <c r="N46" s="225">
        <v>60.07</v>
      </c>
      <c r="O46" s="225">
        <v>61.56</v>
      </c>
      <c r="P46" s="225">
        <v>59.82</v>
      </c>
      <c r="Q46" s="226">
        <v>244.72</v>
      </c>
    </row>
    <row r="47" spans="1:17" ht="15.75" customHeight="1" x14ac:dyDescent="0.2">
      <c r="A47" s="11"/>
      <c r="B47" s="12" t="s">
        <v>146</v>
      </c>
      <c r="C47" s="320">
        <v>-0.1</v>
      </c>
      <c r="D47" s="320">
        <v>-3.1000000000000003E-2</v>
      </c>
      <c r="E47" s="320">
        <v>-8.6999999999999994E-2</v>
      </c>
      <c r="F47" s="320">
        <v>-4.7E-2</v>
      </c>
      <c r="G47" s="321">
        <v>-6.7000000000000004E-2</v>
      </c>
      <c r="H47" s="320">
        <v>-0.03</v>
      </c>
      <c r="I47" s="320">
        <v>-5.5999999999999994E-2</v>
      </c>
      <c r="J47" s="320">
        <v>1.6E-2</v>
      </c>
      <c r="K47" s="320">
        <v>-8.199999999999999E-2</v>
      </c>
      <c r="L47" s="321">
        <v>-3.7999999999999999E-2</v>
      </c>
      <c r="M47" s="320">
        <v>9.4E-2</v>
      </c>
      <c r="N47" s="320">
        <v>4.2000000000000003E-2</v>
      </c>
      <c r="O47" s="320">
        <v>-2.7000000000000003E-2</v>
      </c>
      <c r="P47" s="320">
        <v>6.7000000000000004E-2</v>
      </c>
      <c r="Q47" s="321">
        <v>4.2000000000000003E-2</v>
      </c>
    </row>
    <row r="48" spans="1:17" ht="15.75" customHeight="1" x14ac:dyDescent="0.2">
      <c r="A48" s="11"/>
      <c r="B48" s="11"/>
      <c r="C48" s="222"/>
      <c r="D48" s="222"/>
      <c r="E48" s="222"/>
      <c r="F48" s="222"/>
      <c r="G48" s="323"/>
      <c r="H48" s="222"/>
      <c r="I48" s="222"/>
      <c r="J48" s="322"/>
      <c r="K48" s="222"/>
      <c r="L48" s="323"/>
      <c r="M48" s="222"/>
      <c r="N48" s="222"/>
      <c r="O48" s="222"/>
      <c r="P48" s="222"/>
      <c r="Q48" s="323"/>
    </row>
    <row r="49" spans="1:17" ht="15.75" customHeight="1" x14ac:dyDescent="0.2">
      <c r="A49" s="483" t="s">
        <v>88</v>
      </c>
      <c r="B49" s="483"/>
      <c r="C49" s="222"/>
      <c r="D49" s="222"/>
      <c r="E49" s="222"/>
      <c r="F49" s="222"/>
      <c r="G49" s="323"/>
      <c r="H49" s="222"/>
      <c r="I49" s="222"/>
      <c r="J49" s="322"/>
      <c r="K49" s="222"/>
      <c r="L49" s="323"/>
      <c r="M49" s="222"/>
      <c r="N49" s="222"/>
      <c r="O49" s="222"/>
      <c r="P49" s="222"/>
      <c r="Q49" s="323"/>
    </row>
    <row r="50" spans="1:17" ht="15.75" customHeight="1" x14ac:dyDescent="0.2">
      <c r="A50" s="11"/>
      <c r="B50" s="10" t="s">
        <v>143</v>
      </c>
      <c r="C50" s="225">
        <v>1776</v>
      </c>
      <c r="D50" s="225">
        <v>1675</v>
      </c>
      <c r="E50" s="225">
        <v>1838</v>
      </c>
      <c r="F50" s="225">
        <v>1957</v>
      </c>
      <c r="G50" s="226">
        <v>1957</v>
      </c>
      <c r="H50" s="225">
        <v>2089</v>
      </c>
      <c r="I50" s="225">
        <v>2132</v>
      </c>
      <c r="J50" s="225">
        <v>2208</v>
      </c>
      <c r="K50" s="225">
        <v>2095</v>
      </c>
      <c r="L50" s="226">
        <v>2095</v>
      </c>
      <c r="M50" s="225">
        <v>2265</v>
      </c>
      <c r="N50" s="225">
        <v>2363</v>
      </c>
      <c r="O50" s="225">
        <v>2427</v>
      </c>
      <c r="P50" s="225">
        <v>2441</v>
      </c>
      <c r="Q50" s="226">
        <v>2441</v>
      </c>
    </row>
    <row r="51" spans="1:17" ht="15.75" customHeight="1" x14ac:dyDescent="0.2">
      <c r="A51" s="11"/>
      <c r="B51" s="10" t="s">
        <v>36</v>
      </c>
      <c r="C51" s="225">
        <v>440</v>
      </c>
      <c r="D51" s="225">
        <v>438</v>
      </c>
      <c r="E51" s="225">
        <v>453</v>
      </c>
      <c r="F51" s="225">
        <v>463</v>
      </c>
      <c r="G51" s="226">
        <v>463</v>
      </c>
      <c r="H51" s="225">
        <v>476</v>
      </c>
      <c r="I51" s="225">
        <v>484</v>
      </c>
      <c r="J51" s="225">
        <v>486</v>
      </c>
      <c r="K51" s="225">
        <v>485</v>
      </c>
      <c r="L51" s="226">
        <v>485</v>
      </c>
      <c r="M51" s="225">
        <v>482</v>
      </c>
      <c r="N51" s="225">
        <v>475</v>
      </c>
      <c r="O51" s="225">
        <v>469</v>
      </c>
      <c r="P51" s="225">
        <v>467</v>
      </c>
      <c r="Q51" s="226">
        <v>467</v>
      </c>
    </row>
    <row r="52" spans="1:17" ht="15.75" customHeight="1" x14ac:dyDescent="0.2">
      <c r="A52" s="11"/>
      <c r="B52" s="10" t="s">
        <v>144</v>
      </c>
      <c r="C52" s="225">
        <v>151.81</v>
      </c>
      <c r="D52" s="225">
        <v>138.81</v>
      </c>
      <c r="E52" s="225">
        <v>143.88999999999999</v>
      </c>
      <c r="F52" s="225">
        <v>150.62</v>
      </c>
      <c r="G52" s="226">
        <v>585.13</v>
      </c>
      <c r="H52" s="225">
        <v>151.9</v>
      </c>
      <c r="I52" s="225">
        <v>157.87</v>
      </c>
      <c r="J52" s="225">
        <v>158.29</v>
      </c>
      <c r="K52" s="225">
        <v>164.84</v>
      </c>
      <c r="L52" s="226">
        <v>632.89</v>
      </c>
      <c r="M52" s="225">
        <v>157.53</v>
      </c>
      <c r="N52" s="225">
        <v>162.05000000000001</v>
      </c>
      <c r="O52" s="225">
        <v>166.12</v>
      </c>
      <c r="P52" s="225">
        <v>165.56</v>
      </c>
      <c r="Q52" s="226">
        <v>651.27</v>
      </c>
    </row>
    <row r="53" spans="1:17" ht="15.75" customHeight="1" x14ac:dyDescent="0.2">
      <c r="A53" s="11"/>
      <c r="B53" s="10" t="s">
        <v>145</v>
      </c>
      <c r="C53" s="225">
        <v>147.68</v>
      </c>
      <c r="D53" s="225">
        <v>135.53</v>
      </c>
      <c r="E53" s="225">
        <v>138.9</v>
      </c>
      <c r="F53" s="225">
        <v>144.46</v>
      </c>
      <c r="G53" s="226">
        <v>566.57000000000005</v>
      </c>
      <c r="H53" s="225">
        <v>146.19</v>
      </c>
      <c r="I53" s="225">
        <v>150.68</v>
      </c>
      <c r="J53" s="225">
        <v>152.04</v>
      </c>
      <c r="K53" s="225">
        <v>159.13</v>
      </c>
      <c r="L53" s="226">
        <v>608.04999999999995</v>
      </c>
      <c r="M53" s="225">
        <v>152.15</v>
      </c>
      <c r="N53" s="225">
        <v>154.65</v>
      </c>
      <c r="O53" s="225">
        <v>158.02000000000001</v>
      </c>
      <c r="P53" s="225">
        <v>159.38</v>
      </c>
      <c r="Q53" s="226">
        <v>624.20000000000005</v>
      </c>
    </row>
    <row r="54" spans="1:17" ht="15.75" customHeight="1" x14ac:dyDescent="0.2">
      <c r="A54" s="11"/>
      <c r="B54" s="12" t="s">
        <v>146</v>
      </c>
      <c r="C54" s="320">
        <v>-5.2000000000000005E-2</v>
      </c>
      <c r="D54" s="320">
        <v>-0.125</v>
      </c>
      <c r="E54" s="320">
        <v>-9.4E-2</v>
      </c>
      <c r="F54" s="320">
        <v>-6.3E-2</v>
      </c>
      <c r="G54" s="321">
        <v>-8.4000000000000005E-2</v>
      </c>
      <c r="H54" s="320">
        <v>-0.01</v>
      </c>
      <c r="I54" s="320">
        <v>0.11199999999999999</v>
      </c>
      <c r="J54" s="320">
        <v>9.5000000000000001E-2</v>
      </c>
      <c r="K54" s="320">
        <v>0.10199999999999999</v>
      </c>
      <c r="L54" s="321">
        <v>7.2999999999999995E-2</v>
      </c>
      <c r="M54" s="320">
        <v>4.0999999999999995E-2</v>
      </c>
      <c r="N54" s="320">
        <v>2.6000000000000002E-2</v>
      </c>
      <c r="O54" s="320">
        <v>3.9E-2</v>
      </c>
      <c r="P54" s="320">
        <v>2E-3</v>
      </c>
      <c r="Q54" s="321">
        <v>2.7000000000000003E-2</v>
      </c>
    </row>
    <row r="55" spans="1:17" ht="15.75" customHeight="1" x14ac:dyDescent="0.2">
      <c r="A55" s="11"/>
      <c r="B55" s="10" t="s">
        <v>63</v>
      </c>
      <c r="C55" s="225">
        <v>69.22</v>
      </c>
      <c r="D55" s="225">
        <v>59.89</v>
      </c>
      <c r="E55" s="225">
        <v>62.93</v>
      </c>
      <c r="F55" s="225">
        <v>64.33</v>
      </c>
      <c r="G55" s="226">
        <v>256.36</v>
      </c>
      <c r="H55" s="225">
        <v>67.05</v>
      </c>
      <c r="I55" s="225">
        <v>66.459999999999994</v>
      </c>
      <c r="J55" s="225">
        <v>70.819999999999993</v>
      </c>
      <c r="K55" s="225">
        <v>76.75</v>
      </c>
      <c r="L55" s="226">
        <v>281.08</v>
      </c>
      <c r="M55" s="225">
        <v>71.14</v>
      </c>
      <c r="N55" s="225">
        <v>76.849999999999994</v>
      </c>
      <c r="O55" s="225">
        <v>75.08</v>
      </c>
      <c r="P55" s="225">
        <v>75.37</v>
      </c>
      <c r="Q55" s="226">
        <v>298.42</v>
      </c>
    </row>
    <row r="56" spans="1:17" ht="15.75" customHeight="1" x14ac:dyDescent="0.2">
      <c r="A56" s="11"/>
      <c r="B56" s="12" t="s">
        <v>146</v>
      </c>
      <c r="C56" s="320">
        <v>0.01</v>
      </c>
      <c r="D56" s="320">
        <v>-0.14899999999999999</v>
      </c>
      <c r="E56" s="320">
        <v>-0.156</v>
      </c>
      <c r="F56" s="320">
        <v>-0.115</v>
      </c>
      <c r="G56" s="321">
        <v>-0.10400000000000001</v>
      </c>
      <c r="H56" s="320">
        <v>-3.1000000000000003E-2</v>
      </c>
      <c r="I56" s="320">
        <v>0.11</v>
      </c>
      <c r="J56" s="320">
        <v>0.125</v>
      </c>
      <c r="K56" s="320">
        <v>0.193</v>
      </c>
      <c r="L56" s="321">
        <v>9.6000000000000002E-2</v>
      </c>
      <c r="M56" s="320">
        <v>6.0999999999999999E-2</v>
      </c>
      <c r="N56" s="320">
        <v>0.156</v>
      </c>
      <c r="O56" s="320">
        <v>0.06</v>
      </c>
      <c r="P56" s="320">
        <v>-1.8000000000000002E-2</v>
      </c>
      <c r="Q56" s="321">
        <v>6.2000000000000006E-2</v>
      </c>
    </row>
    <row r="57" spans="1:17" ht="15.75" customHeight="1" x14ac:dyDescent="0.2">
      <c r="A57" s="11"/>
      <c r="B57" s="11"/>
      <c r="C57" s="318"/>
      <c r="D57" s="318"/>
      <c r="E57" s="318"/>
      <c r="F57" s="318"/>
      <c r="G57" s="319"/>
      <c r="H57" s="318"/>
      <c r="I57" s="318"/>
      <c r="J57" s="322"/>
      <c r="K57" s="222"/>
      <c r="L57" s="319"/>
      <c r="M57" s="222"/>
      <c r="N57" s="222"/>
      <c r="O57" s="222"/>
      <c r="P57" s="222"/>
      <c r="Q57" s="319"/>
    </row>
    <row r="58" spans="1:17" ht="15.75" customHeight="1" x14ac:dyDescent="0.2">
      <c r="A58" s="483" t="s">
        <v>149</v>
      </c>
      <c r="B58" s="483"/>
      <c r="C58" s="318"/>
      <c r="D58" s="318"/>
      <c r="E58" s="318"/>
      <c r="F58" s="318"/>
      <c r="G58" s="319"/>
      <c r="H58" s="318"/>
      <c r="I58" s="318"/>
      <c r="J58" s="322"/>
      <c r="K58" s="222"/>
      <c r="L58" s="319"/>
      <c r="M58" s="222"/>
      <c r="N58" s="222"/>
      <c r="O58" s="222"/>
      <c r="P58" s="222"/>
      <c r="Q58" s="319"/>
    </row>
    <row r="59" spans="1:17" ht="15.75" customHeight="1" x14ac:dyDescent="0.2">
      <c r="A59" s="11"/>
      <c r="B59" s="11" t="s">
        <v>143</v>
      </c>
      <c r="C59" s="225">
        <v>3456</v>
      </c>
      <c r="D59" s="225">
        <v>3354</v>
      </c>
      <c r="E59" s="225">
        <v>3396</v>
      </c>
      <c r="F59" s="225">
        <v>3493</v>
      </c>
      <c r="G59" s="226">
        <v>3493</v>
      </c>
      <c r="H59" s="225">
        <v>3582</v>
      </c>
      <c r="I59" s="225">
        <v>3673</v>
      </c>
      <c r="J59" s="225">
        <v>3674</v>
      </c>
      <c r="K59" s="225">
        <v>3757</v>
      </c>
      <c r="L59" s="226">
        <v>3757</v>
      </c>
      <c r="M59" s="225">
        <v>3740</v>
      </c>
      <c r="N59" s="225">
        <v>3760</v>
      </c>
      <c r="O59" s="225">
        <v>3773</v>
      </c>
      <c r="P59" s="225">
        <v>3860</v>
      </c>
      <c r="Q59" s="226">
        <v>3860</v>
      </c>
    </row>
    <row r="60" spans="1:17" ht="15.75" customHeight="1" x14ac:dyDescent="0.2">
      <c r="A60" s="11"/>
      <c r="B60" s="11" t="s">
        <v>36</v>
      </c>
      <c r="C60" s="225">
        <v>24</v>
      </c>
      <c r="D60" s="225">
        <v>26</v>
      </c>
      <c r="E60" s="225">
        <v>27</v>
      </c>
      <c r="F60" s="225">
        <v>31</v>
      </c>
      <c r="G60" s="226">
        <v>31</v>
      </c>
      <c r="H60" s="225">
        <v>34</v>
      </c>
      <c r="I60" s="225">
        <v>33</v>
      </c>
      <c r="J60" s="225">
        <v>36</v>
      </c>
      <c r="K60" s="225">
        <v>41</v>
      </c>
      <c r="L60" s="226">
        <v>41</v>
      </c>
      <c r="M60" s="225">
        <v>43</v>
      </c>
      <c r="N60" s="225">
        <v>46</v>
      </c>
      <c r="O60" s="225">
        <v>49</v>
      </c>
      <c r="P60" s="225">
        <v>51</v>
      </c>
      <c r="Q60" s="226">
        <v>51</v>
      </c>
    </row>
    <row r="61" spans="1:17" ht="15.75" customHeight="1" x14ac:dyDescent="0.2">
      <c r="A61" s="11"/>
      <c r="B61" s="11" t="s">
        <v>144</v>
      </c>
      <c r="C61" s="324">
        <v>57.6</v>
      </c>
      <c r="D61" s="324">
        <v>54.19</v>
      </c>
      <c r="E61" s="324">
        <v>52.62</v>
      </c>
      <c r="F61" s="324">
        <v>56.5</v>
      </c>
      <c r="G61" s="325">
        <v>220.9</v>
      </c>
      <c r="H61" s="324">
        <v>57.65</v>
      </c>
      <c r="I61" s="324">
        <v>59.04</v>
      </c>
      <c r="J61" s="324">
        <v>59.39</v>
      </c>
      <c r="K61" s="324">
        <v>62.7</v>
      </c>
      <c r="L61" s="325">
        <v>238.77</v>
      </c>
      <c r="M61" s="324">
        <v>61.85</v>
      </c>
      <c r="N61" s="324">
        <v>61.98</v>
      </c>
      <c r="O61" s="324">
        <v>60.97</v>
      </c>
      <c r="P61" s="324">
        <v>62.76</v>
      </c>
      <c r="Q61" s="325">
        <v>247.55</v>
      </c>
    </row>
    <row r="62" spans="1:17" ht="15.75" customHeight="1" x14ac:dyDescent="0.2">
      <c r="A62" s="11"/>
      <c r="B62" s="11" t="s">
        <v>50</v>
      </c>
      <c r="C62" s="324">
        <v>54.79</v>
      </c>
      <c r="D62" s="324">
        <v>51.68</v>
      </c>
      <c r="E62" s="324">
        <v>49.98</v>
      </c>
      <c r="F62" s="324">
        <v>52.74</v>
      </c>
      <c r="G62" s="325">
        <v>209.2</v>
      </c>
      <c r="H62" s="324">
        <v>54.42</v>
      </c>
      <c r="I62" s="324">
        <v>55.61</v>
      </c>
      <c r="J62" s="324">
        <v>56.05</v>
      </c>
      <c r="K62" s="324">
        <v>58.46</v>
      </c>
      <c r="L62" s="325">
        <v>224.54</v>
      </c>
      <c r="M62" s="324">
        <v>58.2</v>
      </c>
      <c r="N62" s="324">
        <v>58.55</v>
      </c>
      <c r="O62" s="324">
        <v>58.22</v>
      </c>
      <c r="P62" s="324">
        <v>59.93</v>
      </c>
      <c r="Q62" s="325">
        <v>234.9</v>
      </c>
    </row>
    <row r="63" spans="1:17" ht="15.75" customHeight="1" x14ac:dyDescent="0.2">
      <c r="A63" s="11"/>
      <c r="B63" s="12" t="s">
        <v>146</v>
      </c>
      <c r="C63" s="320">
        <v>0</v>
      </c>
      <c r="D63" s="320">
        <v>0</v>
      </c>
      <c r="E63" s="320">
        <v>0</v>
      </c>
      <c r="F63" s="320">
        <v>0</v>
      </c>
      <c r="G63" s="321">
        <v>0</v>
      </c>
      <c r="H63" s="320">
        <v>2.1000000000000001E-2</v>
      </c>
      <c r="I63" s="320">
        <v>0.10300000000000001</v>
      </c>
      <c r="J63" s="320">
        <v>0.14699999999999999</v>
      </c>
      <c r="K63" s="320">
        <v>0.13100000000000001</v>
      </c>
      <c r="L63" s="321">
        <v>0.1</v>
      </c>
      <c r="M63" s="320">
        <v>9.0999999999999998E-2</v>
      </c>
      <c r="N63" s="320">
        <v>7.400000000000001E-2</v>
      </c>
      <c r="O63" s="320">
        <v>5.9000000000000004E-2</v>
      </c>
      <c r="P63" s="320">
        <v>4.5999999999999999E-2</v>
      </c>
      <c r="Q63" s="321">
        <v>6.7000000000000004E-2</v>
      </c>
    </row>
    <row r="64" spans="1:17" ht="15.75" customHeight="1" x14ac:dyDescent="0.2">
      <c r="A64" s="11"/>
      <c r="B64" s="19" t="s">
        <v>63</v>
      </c>
      <c r="C64" s="324">
        <v>17</v>
      </c>
      <c r="D64" s="324">
        <v>23.74</v>
      </c>
      <c r="E64" s="324">
        <v>23.48</v>
      </c>
      <c r="F64" s="324">
        <v>23.69</v>
      </c>
      <c r="G64" s="325">
        <v>87.91</v>
      </c>
      <c r="H64" s="324">
        <v>25.85</v>
      </c>
      <c r="I64" s="324">
        <v>27.67</v>
      </c>
      <c r="J64" s="324">
        <v>24.95</v>
      </c>
      <c r="K64" s="324">
        <v>26.13</v>
      </c>
      <c r="L64" s="325">
        <v>104.6</v>
      </c>
      <c r="M64" s="324">
        <v>26.49</v>
      </c>
      <c r="N64" s="324">
        <v>27.53</v>
      </c>
      <c r="O64" s="324">
        <v>27.69</v>
      </c>
      <c r="P64" s="324">
        <v>27.57</v>
      </c>
      <c r="Q64" s="325">
        <v>109.28</v>
      </c>
    </row>
    <row r="65" spans="1:17" ht="15.75" customHeight="1" x14ac:dyDescent="0.2">
      <c r="A65" s="11"/>
      <c r="B65" s="12" t="s">
        <v>146</v>
      </c>
      <c r="C65" s="320">
        <v>0</v>
      </c>
      <c r="D65" s="320">
        <v>0</v>
      </c>
      <c r="E65" s="320">
        <v>0</v>
      </c>
      <c r="F65" s="320">
        <v>0</v>
      </c>
      <c r="G65" s="321">
        <v>0</v>
      </c>
      <c r="H65" s="320">
        <v>0.56299999999999994</v>
      </c>
      <c r="I65" s="320">
        <v>0.19500000000000001</v>
      </c>
      <c r="J65" s="320">
        <v>8.6999999999999994E-2</v>
      </c>
      <c r="K65" s="320">
        <v>0.126</v>
      </c>
      <c r="L65" s="321">
        <v>0.218</v>
      </c>
      <c r="M65" s="320">
        <v>4.4999999999999998E-2</v>
      </c>
      <c r="N65" s="320">
        <v>1.4999999999999999E-2</v>
      </c>
      <c r="O65" s="320">
        <v>0.13200000000000001</v>
      </c>
      <c r="P65" s="320">
        <v>7.5999999999999998E-2</v>
      </c>
      <c r="Q65" s="321">
        <v>6.6000000000000003E-2</v>
      </c>
    </row>
    <row r="66" spans="1:17" ht="15.75" customHeight="1" x14ac:dyDescent="0.2">
      <c r="A66" s="13"/>
      <c r="B66" s="13"/>
      <c r="C66" s="318"/>
      <c r="D66" s="318"/>
      <c r="E66" s="318"/>
      <c r="F66" s="318"/>
      <c r="G66" s="319"/>
      <c r="H66" s="318"/>
      <c r="I66" s="318"/>
      <c r="J66" s="322"/>
      <c r="K66" s="222"/>
      <c r="L66" s="319"/>
      <c r="M66" s="222"/>
      <c r="N66" s="222"/>
      <c r="O66" s="222"/>
      <c r="P66" s="222"/>
      <c r="Q66" s="319"/>
    </row>
    <row r="67" spans="1:17" ht="15.75" customHeight="1" x14ac:dyDescent="0.2">
      <c r="A67" s="483" t="s">
        <v>150</v>
      </c>
      <c r="B67" s="483"/>
      <c r="C67" s="318"/>
      <c r="D67" s="318"/>
      <c r="E67" s="318"/>
      <c r="F67" s="318"/>
      <c r="G67" s="319"/>
      <c r="H67" s="318"/>
      <c r="I67" s="318"/>
      <c r="J67" s="322"/>
      <c r="K67" s="222"/>
      <c r="L67" s="319"/>
      <c r="M67" s="222"/>
      <c r="N67" s="222"/>
      <c r="O67" s="222"/>
      <c r="P67" s="222"/>
      <c r="Q67" s="319"/>
    </row>
    <row r="68" spans="1:17" ht="15.75" customHeight="1" x14ac:dyDescent="0.2">
      <c r="A68" s="11"/>
      <c r="B68" s="11" t="s">
        <v>36</v>
      </c>
      <c r="C68" s="225">
        <v>246</v>
      </c>
      <c r="D68" s="225">
        <v>234</v>
      </c>
      <c r="E68" s="225">
        <v>235</v>
      </c>
      <c r="F68" s="225">
        <v>239</v>
      </c>
      <c r="G68" s="226">
        <v>239</v>
      </c>
      <c r="H68" s="225">
        <v>244</v>
      </c>
      <c r="I68" s="225">
        <v>250</v>
      </c>
      <c r="J68" s="225">
        <v>252</v>
      </c>
      <c r="K68" s="225">
        <v>249</v>
      </c>
      <c r="L68" s="226">
        <v>249</v>
      </c>
      <c r="M68" s="225">
        <v>247</v>
      </c>
      <c r="N68" s="326">
        <v>246</v>
      </c>
      <c r="O68" s="326">
        <v>248</v>
      </c>
      <c r="P68" s="225">
        <v>247</v>
      </c>
      <c r="Q68" s="226">
        <v>247</v>
      </c>
    </row>
    <row r="69" spans="1:17" ht="15.75" customHeight="1" x14ac:dyDescent="0.2">
      <c r="A69" s="11"/>
      <c r="B69" s="11" t="s">
        <v>144</v>
      </c>
      <c r="C69" s="324">
        <v>38.01</v>
      </c>
      <c r="D69" s="324">
        <v>35.369999999999997</v>
      </c>
      <c r="E69" s="324">
        <v>33.020000000000003</v>
      </c>
      <c r="F69" s="324">
        <v>33.659999999999997</v>
      </c>
      <c r="G69" s="325">
        <v>140.05000000000001</v>
      </c>
      <c r="H69" s="324">
        <v>34.520000000000003</v>
      </c>
      <c r="I69" s="324">
        <v>35.6</v>
      </c>
      <c r="J69" s="324">
        <v>35.57</v>
      </c>
      <c r="K69" s="324">
        <v>35.590000000000003</v>
      </c>
      <c r="L69" s="325">
        <v>141.28</v>
      </c>
      <c r="M69" s="324">
        <v>34.4</v>
      </c>
      <c r="N69" s="327">
        <v>33.17</v>
      </c>
      <c r="O69" s="327">
        <v>33.72</v>
      </c>
      <c r="P69" s="324">
        <v>36.369999999999997</v>
      </c>
      <c r="Q69" s="325">
        <v>137.65</v>
      </c>
    </row>
    <row r="70" spans="1:17" ht="15.75" customHeight="1" x14ac:dyDescent="0.2">
      <c r="A70" s="11"/>
      <c r="B70" s="11" t="s">
        <v>50</v>
      </c>
      <c r="C70" s="324">
        <v>37.44</v>
      </c>
      <c r="D70" s="324">
        <v>35.270000000000003</v>
      </c>
      <c r="E70" s="324">
        <v>32.979999999999997</v>
      </c>
      <c r="F70" s="324">
        <v>33.299999999999997</v>
      </c>
      <c r="G70" s="325">
        <v>139</v>
      </c>
      <c r="H70" s="324">
        <v>33.880000000000003</v>
      </c>
      <c r="I70" s="324">
        <v>35.020000000000003</v>
      </c>
      <c r="J70" s="324">
        <v>35.19</v>
      </c>
      <c r="K70" s="324">
        <v>35.15</v>
      </c>
      <c r="L70" s="325">
        <v>139.24</v>
      </c>
      <c r="M70" s="324">
        <v>34.29</v>
      </c>
      <c r="N70" s="327">
        <v>33.07</v>
      </c>
      <c r="O70" s="327">
        <v>33.67</v>
      </c>
      <c r="P70" s="324">
        <v>36.33</v>
      </c>
      <c r="Q70" s="325">
        <v>137.35</v>
      </c>
    </row>
    <row r="71" spans="1:17" ht="15.75" customHeight="1" x14ac:dyDescent="0.2">
      <c r="A71" s="11"/>
      <c r="B71" s="12" t="s">
        <v>146</v>
      </c>
      <c r="C71" s="328"/>
      <c r="D71" s="328"/>
      <c r="E71" s="328"/>
      <c r="F71" s="328"/>
      <c r="G71" s="329"/>
      <c r="H71" s="320">
        <v>-3.2000000000000001E-2</v>
      </c>
      <c r="I71" s="320">
        <v>6.4000000000000001E-2</v>
      </c>
      <c r="J71" s="320">
        <v>0.12300000000000001</v>
      </c>
      <c r="K71" s="320">
        <v>0.1</v>
      </c>
      <c r="L71" s="321">
        <v>6.2000000000000006E-2</v>
      </c>
      <c r="M71" s="320">
        <v>6.7000000000000004E-2</v>
      </c>
      <c r="N71" s="330">
        <v>3.6000000000000004E-2</v>
      </c>
      <c r="O71" s="330">
        <v>1.4999999999999999E-2</v>
      </c>
      <c r="P71" s="320">
        <v>-4.0000000000000001E-3</v>
      </c>
      <c r="Q71" s="321">
        <v>2.7999999999999997E-2</v>
      </c>
    </row>
    <row r="72" spans="1:17" ht="15.75" customHeight="1" x14ac:dyDescent="0.2">
      <c r="A72" s="11"/>
      <c r="B72" s="19" t="s">
        <v>63</v>
      </c>
      <c r="C72" s="324">
        <v>12.43</v>
      </c>
      <c r="D72" s="324">
        <v>10.7</v>
      </c>
      <c r="E72" s="324">
        <v>7.95</v>
      </c>
      <c r="F72" s="324">
        <v>5.25</v>
      </c>
      <c r="G72" s="331">
        <v>36.33</v>
      </c>
      <c r="H72" s="324">
        <v>10.28</v>
      </c>
      <c r="I72" s="324">
        <v>10.55</v>
      </c>
      <c r="J72" s="327">
        <v>11.25</v>
      </c>
      <c r="K72" s="324">
        <v>11.44</v>
      </c>
      <c r="L72" s="331">
        <v>43.53</v>
      </c>
      <c r="M72" s="324">
        <v>11.32</v>
      </c>
      <c r="N72" s="327">
        <v>10.89</v>
      </c>
      <c r="O72" s="327">
        <v>10.65</v>
      </c>
      <c r="P72" s="324">
        <v>12</v>
      </c>
      <c r="Q72" s="331">
        <v>44.86</v>
      </c>
    </row>
    <row r="73" spans="1:17" ht="15.75" customHeight="1" x14ac:dyDescent="0.2">
      <c r="A73" s="11"/>
      <c r="B73" s="12" t="s">
        <v>146</v>
      </c>
      <c r="C73" s="328"/>
      <c r="D73" s="328"/>
      <c r="E73" s="328"/>
      <c r="F73" s="328"/>
      <c r="G73" s="329"/>
      <c r="H73" s="320">
        <v>-0.11599999999999999</v>
      </c>
      <c r="I73" s="320">
        <v>5.7000000000000002E-2</v>
      </c>
      <c r="J73" s="320">
        <v>0.49200000000000005</v>
      </c>
      <c r="K73" s="320">
        <v>1.276</v>
      </c>
      <c r="L73" s="321">
        <v>0.27899999999999997</v>
      </c>
      <c r="M73" s="320">
        <v>0.161</v>
      </c>
      <c r="N73" s="320">
        <v>0.13300000000000001</v>
      </c>
      <c r="O73" s="320">
        <v>4.0000000000000001E-3</v>
      </c>
      <c r="P73" s="320">
        <v>9.0000000000000011E-3</v>
      </c>
      <c r="Q73" s="321">
        <v>7.2999999999999995E-2</v>
      </c>
    </row>
    <row r="74" spans="1:17" ht="15.75" customHeight="1" x14ac:dyDescent="0.2">
      <c r="A74" s="11"/>
      <c r="B74" s="12"/>
      <c r="C74" s="318"/>
      <c r="D74" s="318"/>
      <c r="E74" s="318"/>
      <c r="F74" s="318"/>
      <c r="G74" s="319"/>
      <c r="H74" s="318"/>
      <c r="I74" s="318"/>
      <c r="J74" s="322"/>
      <c r="K74" s="222"/>
      <c r="L74" s="319"/>
      <c r="M74" s="222"/>
      <c r="N74" s="222"/>
      <c r="O74" s="222"/>
      <c r="P74" s="222"/>
      <c r="Q74" s="319"/>
    </row>
    <row r="75" spans="1:17" ht="15.75" customHeight="1" x14ac:dyDescent="0.2">
      <c r="A75" s="482" t="s">
        <v>151</v>
      </c>
      <c r="B75" s="482"/>
      <c r="C75" s="233"/>
      <c r="D75" s="233"/>
      <c r="E75" s="233"/>
      <c r="F75" s="233"/>
      <c r="G75" s="233"/>
      <c r="H75" s="233"/>
      <c r="I75" s="233"/>
      <c r="J75" s="332"/>
      <c r="K75" s="233"/>
      <c r="L75" s="233"/>
      <c r="M75" s="233"/>
      <c r="N75" s="233"/>
      <c r="O75" s="233"/>
      <c r="P75" s="233"/>
      <c r="Q75" s="233"/>
    </row>
    <row r="76" spans="1:17" ht="15.75" customHeight="1" x14ac:dyDescent="0.2">
      <c r="A76" s="483" t="s">
        <v>152</v>
      </c>
      <c r="B76" s="483"/>
      <c r="C76" s="222"/>
      <c r="D76" s="222"/>
      <c r="E76" s="222"/>
      <c r="F76" s="222"/>
      <c r="G76" s="323"/>
      <c r="H76" s="222"/>
      <c r="I76" s="222"/>
      <c r="J76" s="322"/>
      <c r="K76" s="222"/>
      <c r="L76" s="323"/>
      <c r="M76" s="222"/>
      <c r="N76" s="222"/>
      <c r="O76" s="222"/>
      <c r="P76" s="222"/>
      <c r="Q76" s="323"/>
    </row>
    <row r="77" spans="1:17" ht="15.75" customHeight="1" x14ac:dyDescent="0.2">
      <c r="A77" s="13"/>
      <c r="B77" s="10" t="s">
        <v>143</v>
      </c>
      <c r="C77" s="225">
        <v>4588</v>
      </c>
      <c r="D77" s="225">
        <v>4279</v>
      </c>
      <c r="E77" s="225">
        <v>4353</v>
      </c>
      <c r="F77" s="225">
        <v>4620</v>
      </c>
      <c r="G77" s="226">
        <v>4620</v>
      </c>
      <c r="H77" s="225">
        <v>4893</v>
      </c>
      <c r="I77" s="225">
        <v>4974</v>
      </c>
      <c r="J77" s="225">
        <v>4930</v>
      </c>
      <c r="K77" s="225">
        <v>5079</v>
      </c>
      <c r="L77" s="226">
        <v>5079</v>
      </c>
      <c r="M77" s="225">
        <v>5183</v>
      </c>
      <c r="N77" s="225">
        <v>5092</v>
      </c>
      <c r="O77" s="225">
        <v>5352</v>
      </c>
      <c r="P77" s="225">
        <v>5152</v>
      </c>
      <c r="Q77" s="226">
        <v>5152</v>
      </c>
    </row>
    <row r="78" spans="1:17" ht="15.75" customHeight="1" x14ac:dyDescent="0.2">
      <c r="A78" s="13"/>
      <c r="B78" s="10" t="s">
        <v>36</v>
      </c>
      <c r="C78" s="225">
        <v>176</v>
      </c>
      <c r="D78" s="225">
        <v>165</v>
      </c>
      <c r="E78" s="225">
        <v>174</v>
      </c>
      <c r="F78" s="225">
        <v>176</v>
      </c>
      <c r="G78" s="226">
        <v>176</v>
      </c>
      <c r="H78" s="225">
        <v>182</v>
      </c>
      <c r="I78" s="225">
        <v>184</v>
      </c>
      <c r="J78" s="225">
        <v>185</v>
      </c>
      <c r="K78" s="225">
        <v>188</v>
      </c>
      <c r="L78" s="226">
        <v>188</v>
      </c>
      <c r="M78" s="225">
        <v>192</v>
      </c>
      <c r="N78" s="225">
        <v>194</v>
      </c>
      <c r="O78" s="225">
        <v>194</v>
      </c>
      <c r="P78" s="225">
        <v>196</v>
      </c>
      <c r="Q78" s="226">
        <v>196</v>
      </c>
    </row>
    <row r="79" spans="1:17" ht="15.75" customHeight="1" x14ac:dyDescent="0.2">
      <c r="A79" s="11"/>
      <c r="B79" s="10" t="s">
        <v>144</v>
      </c>
      <c r="C79" s="225">
        <v>140.93</v>
      </c>
      <c r="D79" s="225">
        <v>124.02</v>
      </c>
      <c r="E79" s="225">
        <v>137.31</v>
      </c>
      <c r="F79" s="225">
        <v>149.69999999999999</v>
      </c>
      <c r="G79" s="226">
        <v>551.97</v>
      </c>
      <c r="H79" s="225">
        <v>146.15</v>
      </c>
      <c r="I79" s="225">
        <v>147.76</v>
      </c>
      <c r="J79" s="225">
        <v>146.11000000000001</v>
      </c>
      <c r="K79" s="225">
        <v>149.08000000000001</v>
      </c>
      <c r="L79" s="226">
        <v>589.1</v>
      </c>
      <c r="M79" s="225">
        <v>142.28</v>
      </c>
      <c r="N79" s="225">
        <v>145.43</v>
      </c>
      <c r="O79" s="225">
        <v>146.47</v>
      </c>
      <c r="P79" s="225">
        <v>152.04</v>
      </c>
      <c r="Q79" s="226">
        <v>586.21</v>
      </c>
    </row>
    <row r="80" spans="1:17" ht="15.75" customHeight="1" x14ac:dyDescent="0.2">
      <c r="A80" s="11"/>
      <c r="B80" s="10" t="s">
        <v>145</v>
      </c>
      <c r="C80" s="225">
        <v>133.02000000000001</v>
      </c>
      <c r="D80" s="225">
        <v>118.93</v>
      </c>
      <c r="E80" s="225">
        <v>127.8</v>
      </c>
      <c r="F80" s="225">
        <v>136.47999999999999</v>
      </c>
      <c r="G80" s="226">
        <v>516.22</v>
      </c>
      <c r="H80" s="225">
        <v>135.96</v>
      </c>
      <c r="I80" s="225">
        <v>136.55000000000001</v>
      </c>
      <c r="J80" s="225">
        <v>137.46</v>
      </c>
      <c r="K80" s="225">
        <v>138.32</v>
      </c>
      <c r="L80" s="226">
        <v>548.29</v>
      </c>
      <c r="M80" s="225">
        <v>134.01</v>
      </c>
      <c r="N80" s="225">
        <v>135.66999999999999</v>
      </c>
      <c r="O80" s="225">
        <v>136.94999999999999</v>
      </c>
      <c r="P80" s="225">
        <v>142.38</v>
      </c>
      <c r="Q80" s="226">
        <v>549.01</v>
      </c>
    </row>
    <row r="81" spans="1:17" ht="15.75" customHeight="1" x14ac:dyDescent="0.2">
      <c r="A81" s="11"/>
      <c r="B81" s="12" t="s">
        <v>146</v>
      </c>
      <c r="C81" s="320">
        <v>-2.3E-2</v>
      </c>
      <c r="D81" s="320">
        <v>-0.12400000000000001</v>
      </c>
      <c r="E81" s="320">
        <v>-0.06</v>
      </c>
      <c r="F81" s="320">
        <v>-3.4000000000000002E-2</v>
      </c>
      <c r="G81" s="321">
        <v>-0.06</v>
      </c>
      <c r="H81" s="320">
        <v>-3.0000000000000001E-3</v>
      </c>
      <c r="I81" s="320">
        <v>0.111</v>
      </c>
      <c r="J81" s="320">
        <v>4.4000000000000004E-2</v>
      </c>
      <c r="K81" s="320">
        <v>8.0000000000000002E-3</v>
      </c>
      <c r="L81" s="321">
        <v>3.7999999999999999E-2</v>
      </c>
      <c r="M81" s="333">
        <v>0</v>
      </c>
      <c r="N81" s="320">
        <v>9.0000000000000011E-3</v>
      </c>
      <c r="O81" s="320">
        <v>2.2000000000000002E-2</v>
      </c>
      <c r="P81" s="320">
        <v>4.9000000000000002E-2</v>
      </c>
      <c r="Q81" s="321">
        <v>0.02</v>
      </c>
    </row>
    <row r="82" spans="1:17" ht="15.75" customHeight="1" x14ac:dyDescent="0.2">
      <c r="A82" s="11"/>
      <c r="B82" s="10" t="s">
        <v>63</v>
      </c>
      <c r="C82" s="225">
        <v>63.62</v>
      </c>
      <c r="D82" s="225">
        <v>55.13</v>
      </c>
      <c r="E82" s="225">
        <v>60.61</v>
      </c>
      <c r="F82" s="225">
        <v>67.28</v>
      </c>
      <c r="G82" s="226">
        <v>246.64</v>
      </c>
      <c r="H82" s="225">
        <v>66.87</v>
      </c>
      <c r="I82" s="225">
        <v>66.94</v>
      </c>
      <c r="J82" s="225">
        <v>63.82</v>
      </c>
      <c r="K82" s="225">
        <v>61.27</v>
      </c>
      <c r="L82" s="226">
        <v>258.89999999999998</v>
      </c>
      <c r="M82" s="225">
        <v>63.7</v>
      </c>
      <c r="N82" s="225">
        <v>65.44</v>
      </c>
      <c r="O82" s="225">
        <v>64.42</v>
      </c>
      <c r="P82" s="225">
        <v>68.19</v>
      </c>
      <c r="Q82" s="226">
        <v>261.74</v>
      </c>
    </row>
    <row r="83" spans="1:17" ht="15.75" customHeight="1" x14ac:dyDescent="0.2">
      <c r="A83" s="11"/>
      <c r="B83" s="12" t="s">
        <v>146</v>
      </c>
      <c r="C83" s="320">
        <v>-0.03</v>
      </c>
      <c r="D83" s="320">
        <v>-0.19899999999999998</v>
      </c>
      <c r="E83" s="320">
        <v>-0.157</v>
      </c>
      <c r="F83" s="320">
        <v>-7.5999999999999998E-2</v>
      </c>
      <c r="G83" s="321">
        <v>-0.11599999999999999</v>
      </c>
      <c r="H83" s="320">
        <v>2.5000000000000001E-2</v>
      </c>
      <c r="I83" s="320">
        <v>0.17500000000000002</v>
      </c>
      <c r="J83" s="320">
        <v>2.2000000000000002E-2</v>
      </c>
      <c r="K83" s="320">
        <v>-9.4E-2</v>
      </c>
      <c r="L83" s="321">
        <v>2.6000000000000002E-2</v>
      </c>
      <c r="M83" s="320">
        <v>-3.3000000000000002E-2</v>
      </c>
      <c r="N83" s="320">
        <v>-6.9999999999999993E-3</v>
      </c>
      <c r="O83" s="320">
        <v>3.5000000000000003E-2</v>
      </c>
      <c r="P83" s="320">
        <v>0.13500000000000001</v>
      </c>
      <c r="Q83" s="321">
        <v>0.03</v>
      </c>
    </row>
    <row r="84" spans="1:17" ht="15.75" customHeight="1" x14ac:dyDescent="0.2">
      <c r="A84" s="11"/>
      <c r="B84" s="20"/>
      <c r="C84" s="177"/>
      <c r="D84" s="177"/>
      <c r="E84" s="177"/>
      <c r="F84" s="177"/>
      <c r="G84" s="177"/>
      <c r="H84" s="177"/>
      <c r="I84" s="177"/>
      <c r="J84" s="177"/>
      <c r="K84" s="177"/>
      <c r="L84" s="177"/>
      <c r="M84" s="177"/>
      <c r="N84" s="177"/>
      <c r="O84" s="177"/>
      <c r="P84" s="11"/>
      <c r="Q84" s="11"/>
    </row>
    <row r="85" spans="1:17" ht="15.75" customHeight="1" x14ac:dyDescent="0.2">
      <c r="A85" s="481"/>
      <c r="B85" s="481"/>
      <c r="C85" s="481"/>
      <c r="D85" s="481"/>
      <c r="E85" s="481"/>
      <c r="F85" s="481"/>
      <c r="G85" s="481"/>
      <c r="H85" s="481"/>
      <c r="I85" s="481"/>
      <c r="J85" s="481"/>
      <c r="K85" s="11"/>
      <c r="L85" s="11"/>
      <c r="M85" s="11"/>
      <c r="N85" s="11"/>
      <c r="O85" s="11"/>
      <c r="P85" s="11"/>
      <c r="Q85" s="11"/>
    </row>
    <row r="86" spans="1:17" ht="15.75" customHeight="1" x14ac:dyDescent="0.2">
      <c r="A86" s="481" t="s">
        <v>140</v>
      </c>
      <c r="B86" s="481"/>
      <c r="C86" s="11"/>
      <c r="D86" s="11"/>
      <c r="E86" s="11"/>
      <c r="F86" s="11"/>
      <c r="G86" s="11"/>
      <c r="H86" s="11"/>
      <c r="I86" s="11"/>
      <c r="J86" s="11"/>
      <c r="K86" s="11"/>
      <c r="L86" s="11"/>
      <c r="M86" s="11"/>
      <c r="N86" s="11"/>
      <c r="O86" s="11"/>
      <c r="P86" s="11"/>
      <c r="Q86" s="11"/>
    </row>
    <row r="87" spans="1:17" ht="15.75" customHeight="1" x14ac:dyDescent="0.2">
      <c r="A87" s="11"/>
      <c r="B87" s="19"/>
      <c r="C87" s="11"/>
      <c r="D87" s="11"/>
      <c r="E87" s="11"/>
      <c r="F87" s="11"/>
      <c r="G87" s="11"/>
      <c r="H87" s="11"/>
      <c r="I87" s="11"/>
      <c r="J87" s="11"/>
      <c r="K87" s="11"/>
      <c r="L87" s="11"/>
      <c r="M87" s="11"/>
      <c r="N87" s="11"/>
      <c r="O87" s="11"/>
      <c r="P87" s="11"/>
      <c r="Q87" s="11"/>
    </row>
    <row r="88" spans="1:17" ht="15.75" customHeight="1" x14ac:dyDescent="0.2">
      <c r="A88" s="11"/>
      <c r="B88" s="19"/>
      <c r="C88" s="11"/>
      <c r="D88" s="11"/>
      <c r="E88" s="11"/>
      <c r="F88" s="11"/>
      <c r="G88" s="11"/>
      <c r="H88" s="11"/>
      <c r="I88" s="11"/>
      <c r="J88" s="11"/>
      <c r="K88" s="11"/>
      <c r="L88" s="11"/>
      <c r="M88" s="11"/>
      <c r="N88" s="11"/>
      <c r="O88" s="11"/>
      <c r="P88" s="11"/>
      <c r="Q88" s="11"/>
    </row>
    <row r="89" spans="1:17" ht="15.75" customHeight="1" x14ac:dyDescent="0.2">
      <c r="A89" s="13"/>
      <c r="B89" s="13"/>
      <c r="C89" s="13"/>
      <c r="D89" s="13"/>
      <c r="E89" s="13"/>
      <c r="F89" s="13"/>
      <c r="G89" s="13"/>
      <c r="H89" s="13"/>
      <c r="I89" s="13"/>
      <c r="J89" s="13"/>
      <c r="K89" s="13"/>
      <c r="L89" s="13"/>
      <c r="M89" s="13"/>
      <c r="N89" s="13"/>
      <c r="O89" s="13"/>
      <c r="P89" s="13"/>
      <c r="Q89" s="13"/>
    </row>
  </sheetData>
  <mergeCells count="15">
    <mergeCell ref="A67:B67"/>
    <mergeCell ref="A75:B75"/>
    <mergeCell ref="A76:B76"/>
    <mergeCell ref="A85:J85"/>
    <mergeCell ref="A86:B86"/>
    <mergeCell ref="A22:B22"/>
    <mergeCell ref="A31:B31"/>
    <mergeCell ref="A40:B40"/>
    <mergeCell ref="A49:B49"/>
    <mergeCell ref="A58:B58"/>
    <mergeCell ref="A1:B1"/>
    <mergeCell ref="A2:B2"/>
    <mergeCell ref="A3:B3"/>
    <mergeCell ref="A4:B4"/>
    <mergeCell ref="A13:B13"/>
  </mergeCells>
  <hyperlinks>
    <hyperlink ref="A1:B1" location="Index!A1" display="Back to index" xr:uid="{7AF9A80A-9DAA-4B92-919A-E2016D1E47DB}"/>
  </hyperlink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86"/>
  <sheetViews>
    <sheetView showGridLines="0" workbookViewId="0">
      <pane xSplit="2" ySplit="2" topLeftCell="C3" activePane="bottomRight" state="frozen"/>
      <selection pane="topRight"/>
      <selection pane="bottomLeft"/>
      <selection pane="bottomRight" sqref="A1:B1"/>
    </sheetView>
  </sheetViews>
  <sheetFormatPr defaultColWidth="13.7109375" defaultRowHeight="12.75" x14ac:dyDescent="0.2"/>
  <cols>
    <col min="1" max="1" width="4.85546875" customWidth="1"/>
    <col min="2" max="2" width="39.140625" customWidth="1"/>
    <col min="3" max="17" width="9.140625" customWidth="1"/>
  </cols>
  <sheetData>
    <row r="1" spans="1:17" ht="15.75" customHeight="1" x14ac:dyDescent="0.2">
      <c r="A1" s="462" t="s">
        <v>12</v>
      </c>
      <c r="B1" s="462"/>
      <c r="C1" s="5" t="s">
        <v>13</v>
      </c>
      <c r="D1" s="5" t="s">
        <v>14</v>
      </c>
      <c r="E1" s="5" t="s">
        <v>15</v>
      </c>
      <c r="F1" s="5" t="s">
        <v>16</v>
      </c>
      <c r="G1" s="5" t="s">
        <v>17</v>
      </c>
      <c r="H1" s="5" t="s">
        <v>18</v>
      </c>
      <c r="I1" s="5" t="s">
        <v>19</v>
      </c>
      <c r="J1" s="5" t="s">
        <v>20</v>
      </c>
      <c r="K1" s="5" t="s">
        <v>21</v>
      </c>
      <c r="L1" s="5" t="s">
        <v>22</v>
      </c>
      <c r="M1" s="5" t="s">
        <v>23</v>
      </c>
      <c r="N1" s="5" t="s">
        <v>24</v>
      </c>
      <c r="O1" s="5" t="s">
        <v>25</v>
      </c>
      <c r="P1" s="5" t="s">
        <v>26</v>
      </c>
      <c r="Q1" s="223" t="s">
        <v>27</v>
      </c>
    </row>
    <row r="2" spans="1:17" ht="15.75" customHeight="1" x14ac:dyDescent="0.2">
      <c r="A2" s="484" t="s">
        <v>141</v>
      </c>
      <c r="B2" s="481"/>
      <c r="C2" s="177"/>
      <c r="D2" s="177"/>
      <c r="E2" s="177"/>
      <c r="F2" s="177"/>
      <c r="G2" s="177"/>
      <c r="H2" s="177"/>
      <c r="I2" s="177"/>
      <c r="J2" s="177"/>
      <c r="O2" s="170"/>
      <c r="Q2" s="173"/>
    </row>
    <row r="3" spans="1:17" ht="15.75" customHeight="1" x14ac:dyDescent="0.2">
      <c r="A3" s="485" t="s">
        <v>153</v>
      </c>
      <c r="B3" s="486"/>
      <c r="C3" s="156"/>
      <c r="D3" s="156"/>
      <c r="E3" s="156"/>
      <c r="F3" s="156"/>
      <c r="G3" s="156"/>
      <c r="H3" s="156"/>
      <c r="I3" s="156"/>
      <c r="J3" s="156"/>
      <c r="K3" s="157"/>
      <c r="L3" s="156"/>
      <c r="M3" s="157"/>
      <c r="N3" s="157"/>
      <c r="O3" s="157"/>
      <c r="P3" s="157"/>
      <c r="Q3" s="156"/>
    </row>
    <row r="4" spans="1:17" ht="15.75" customHeight="1" x14ac:dyDescent="0.2">
      <c r="A4" s="483" t="s">
        <v>154</v>
      </c>
      <c r="B4" s="483"/>
      <c r="C4" s="318"/>
      <c r="D4" s="318"/>
      <c r="E4" s="318"/>
      <c r="F4" s="318"/>
      <c r="G4" s="319"/>
      <c r="H4" s="318"/>
      <c r="I4" s="318"/>
      <c r="J4" s="318"/>
      <c r="K4" s="322"/>
      <c r="L4" s="334"/>
      <c r="M4" s="322"/>
      <c r="N4" s="322"/>
      <c r="O4" s="335"/>
      <c r="P4" s="322"/>
      <c r="Q4" s="319"/>
    </row>
    <row r="5" spans="1:17" ht="15.75" customHeight="1" x14ac:dyDescent="0.2">
      <c r="A5" s="13"/>
      <c r="B5" s="10" t="s">
        <v>143</v>
      </c>
      <c r="C5" s="225">
        <v>2530</v>
      </c>
      <c r="D5" s="225">
        <v>2416</v>
      </c>
      <c r="E5" s="225">
        <v>2533</v>
      </c>
      <c r="F5" s="225">
        <v>2685</v>
      </c>
      <c r="G5" s="226">
        <v>2685</v>
      </c>
      <c r="H5" s="225">
        <v>2761</v>
      </c>
      <c r="I5" s="225">
        <v>2796</v>
      </c>
      <c r="J5" s="225">
        <v>2865</v>
      </c>
      <c r="K5" s="225">
        <v>2919</v>
      </c>
      <c r="L5" s="226">
        <v>2919</v>
      </c>
      <c r="M5" s="225">
        <v>2899</v>
      </c>
      <c r="N5" s="225">
        <v>2968</v>
      </c>
      <c r="O5" s="225">
        <v>2986</v>
      </c>
      <c r="P5" s="225">
        <v>3026</v>
      </c>
      <c r="Q5" s="226">
        <v>3026</v>
      </c>
    </row>
    <row r="6" spans="1:17" ht="15.75" customHeight="1" x14ac:dyDescent="0.2">
      <c r="A6" s="13"/>
      <c r="B6" s="10" t="s">
        <v>36</v>
      </c>
      <c r="C6" s="225">
        <v>273</v>
      </c>
      <c r="D6" s="225">
        <v>288</v>
      </c>
      <c r="E6" s="225">
        <v>269</v>
      </c>
      <c r="F6" s="225">
        <v>273</v>
      </c>
      <c r="G6" s="226">
        <v>273</v>
      </c>
      <c r="H6" s="225">
        <v>279</v>
      </c>
      <c r="I6" s="225">
        <v>282</v>
      </c>
      <c r="J6" s="225">
        <v>284</v>
      </c>
      <c r="K6" s="225">
        <v>288</v>
      </c>
      <c r="L6" s="226">
        <v>288</v>
      </c>
      <c r="M6" s="225">
        <v>292</v>
      </c>
      <c r="N6" s="225">
        <v>293</v>
      </c>
      <c r="O6" s="225">
        <v>296</v>
      </c>
      <c r="P6" s="225">
        <v>299</v>
      </c>
      <c r="Q6" s="226">
        <v>299</v>
      </c>
    </row>
    <row r="7" spans="1:17" ht="15.75" customHeight="1" x14ac:dyDescent="0.2">
      <c r="A7" s="11"/>
      <c r="B7" s="10" t="s">
        <v>144</v>
      </c>
      <c r="C7" s="225">
        <v>95.82</v>
      </c>
      <c r="D7" s="225">
        <v>88</v>
      </c>
      <c r="E7" s="225">
        <v>95.54</v>
      </c>
      <c r="F7" s="225">
        <v>109.98</v>
      </c>
      <c r="G7" s="226">
        <v>389.34</v>
      </c>
      <c r="H7" s="225">
        <v>107.25</v>
      </c>
      <c r="I7" s="225">
        <v>109.2</v>
      </c>
      <c r="J7" s="225">
        <v>110.83</v>
      </c>
      <c r="K7" s="225">
        <v>120.15</v>
      </c>
      <c r="L7" s="226">
        <v>447.43</v>
      </c>
      <c r="M7" s="225">
        <v>116.8</v>
      </c>
      <c r="N7" s="225">
        <v>117.07</v>
      </c>
      <c r="O7" s="225">
        <v>115.88</v>
      </c>
      <c r="P7" s="225">
        <v>126.25</v>
      </c>
      <c r="Q7" s="226">
        <v>476.01</v>
      </c>
    </row>
    <row r="8" spans="1:17" ht="15.75" customHeight="1" x14ac:dyDescent="0.2">
      <c r="A8" s="11"/>
      <c r="B8" s="10" t="s">
        <v>145</v>
      </c>
      <c r="C8" s="225">
        <v>87.6</v>
      </c>
      <c r="D8" s="225">
        <v>81.540000000000006</v>
      </c>
      <c r="E8" s="225">
        <v>83.72</v>
      </c>
      <c r="F8" s="225">
        <v>95.16</v>
      </c>
      <c r="G8" s="226">
        <v>348.01</v>
      </c>
      <c r="H8" s="225">
        <v>95.38</v>
      </c>
      <c r="I8" s="225">
        <v>98.23</v>
      </c>
      <c r="J8" s="225">
        <v>98.81</v>
      </c>
      <c r="K8" s="225">
        <v>105.71</v>
      </c>
      <c r="L8" s="226">
        <v>398.13</v>
      </c>
      <c r="M8" s="225">
        <v>105.2</v>
      </c>
      <c r="N8" s="225">
        <v>105.06</v>
      </c>
      <c r="O8" s="225">
        <v>104.79</v>
      </c>
      <c r="P8" s="225">
        <v>113.69</v>
      </c>
      <c r="Q8" s="226">
        <v>428.73</v>
      </c>
    </row>
    <row r="9" spans="1:17" ht="15.75" customHeight="1" x14ac:dyDescent="0.2">
      <c r="A9" s="11"/>
      <c r="B9" s="12" t="s">
        <v>155</v>
      </c>
      <c r="C9" s="333">
        <v>-9.0000000000000011E-3</v>
      </c>
      <c r="D9" s="333">
        <v>-6.0999999999999999E-2</v>
      </c>
      <c r="E9" s="333">
        <v>-2.6000000000000002E-2</v>
      </c>
      <c r="F9" s="333">
        <v>0.09</v>
      </c>
      <c r="G9" s="336">
        <v>-1E-3</v>
      </c>
      <c r="H9" s="333">
        <v>8.900000000000001E-2</v>
      </c>
      <c r="I9" s="333">
        <v>0.20500000000000002</v>
      </c>
      <c r="J9" s="333">
        <v>0.18</v>
      </c>
      <c r="K9" s="333">
        <v>0.111</v>
      </c>
      <c r="L9" s="336">
        <v>0.14400000000000002</v>
      </c>
      <c r="M9" s="333">
        <v>0.10300000000000001</v>
      </c>
      <c r="N9" s="333">
        <v>6.9000000000000006E-2</v>
      </c>
      <c r="O9" s="333">
        <v>0.06</v>
      </c>
      <c r="P9" s="333">
        <v>7.4999999999999997E-2</v>
      </c>
      <c r="Q9" s="321">
        <v>7.6999999999999999E-2</v>
      </c>
    </row>
    <row r="10" spans="1:17" ht="15.75" customHeight="1" x14ac:dyDescent="0.2">
      <c r="A10" s="11"/>
      <c r="B10" s="10" t="s">
        <v>63</v>
      </c>
      <c r="C10" s="225">
        <v>35.44</v>
      </c>
      <c r="D10" s="225">
        <v>25.44</v>
      </c>
      <c r="E10" s="225">
        <v>31.91</v>
      </c>
      <c r="F10" s="225">
        <v>43.97</v>
      </c>
      <c r="G10" s="226">
        <v>136.76</v>
      </c>
      <c r="H10" s="225">
        <v>40.28</v>
      </c>
      <c r="I10" s="225">
        <v>38.380000000000003</v>
      </c>
      <c r="J10" s="225">
        <v>38.82</v>
      </c>
      <c r="K10" s="225">
        <v>44.8</v>
      </c>
      <c r="L10" s="226">
        <v>162.28</v>
      </c>
      <c r="M10" s="225">
        <v>43.29</v>
      </c>
      <c r="N10" s="225">
        <v>42.39</v>
      </c>
      <c r="O10" s="225">
        <v>40.340000000000003</v>
      </c>
      <c r="P10" s="225">
        <v>49.79</v>
      </c>
      <c r="Q10" s="226">
        <v>175.82</v>
      </c>
    </row>
    <row r="11" spans="1:17" ht="15.75" customHeight="1" x14ac:dyDescent="0.2">
      <c r="A11" s="11"/>
      <c r="B11" s="12" t="s">
        <v>155</v>
      </c>
      <c r="C11" s="333">
        <v>6.9999999999999993E-3</v>
      </c>
      <c r="D11" s="333">
        <v>-0.14899999999999999</v>
      </c>
      <c r="E11" s="333">
        <v>-9.0999999999999998E-2</v>
      </c>
      <c r="F11" s="333">
        <v>9.9000000000000005E-2</v>
      </c>
      <c r="G11" s="336">
        <v>-2.5000000000000001E-2</v>
      </c>
      <c r="H11" s="333">
        <v>0.13699999999999998</v>
      </c>
      <c r="I11" s="333">
        <v>0.50900000000000001</v>
      </c>
      <c r="J11" s="333">
        <v>0.217</v>
      </c>
      <c r="K11" s="333">
        <v>1.9E-2</v>
      </c>
      <c r="L11" s="336">
        <v>0.187</v>
      </c>
      <c r="M11" s="333">
        <v>7.4999999999999997E-2</v>
      </c>
      <c r="N11" s="333">
        <v>0.105</v>
      </c>
      <c r="O11" s="333">
        <v>3.9E-2</v>
      </c>
      <c r="P11" s="333">
        <v>0.111</v>
      </c>
      <c r="Q11" s="321">
        <v>8.3000000000000004E-2</v>
      </c>
    </row>
    <row r="12" spans="1:17" ht="15.75" customHeight="1" x14ac:dyDescent="0.2">
      <c r="A12" s="11"/>
      <c r="B12" s="10"/>
      <c r="C12" s="318"/>
      <c r="D12" s="318"/>
      <c r="E12" s="318"/>
      <c r="F12" s="318"/>
      <c r="G12" s="319"/>
      <c r="H12" s="318"/>
      <c r="I12" s="318"/>
      <c r="J12" s="337"/>
      <c r="K12" s="222"/>
      <c r="L12" s="338"/>
      <c r="M12" s="322"/>
      <c r="N12" s="335"/>
      <c r="O12" s="335"/>
      <c r="P12" s="222"/>
      <c r="Q12" s="319"/>
    </row>
    <row r="13" spans="1:17" ht="15.75" customHeight="1" x14ac:dyDescent="0.2">
      <c r="A13" s="483" t="s">
        <v>156</v>
      </c>
      <c r="B13" s="483"/>
      <c r="C13" s="318"/>
      <c r="D13" s="318"/>
      <c r="E13" s="318"/>
      <c r="F13" s="318"/>
      <c r="G13" s="319"/>
      <c r="H13" s="318"/>
      <c r="I13" s="318"/>
      <c r="J13" s="337"/>
      <c r="K13" s="222"/>
      <c r="L13" s="338"/>
      <c r="M13" s="322"/>
      <c r="N13" s="335"/>
      <c r="O13" s="335"/>
      <c r="P13" s="222"/>
      <c r="Q13" s="319"/>
    </row>
    <row r="14" spans="1:17" ht="15.75" customHeight="1" x14ac:dyDescent="0.2">
      <c r="A14" s="13"/>
      <c r="B14" s="10" t="s">
        <v>143</v>
      </c>
      <c r="C14" s="225">
        <v>10708</v>
      </c>
      <c r="D14" s="225">
        <v>10576</v>
      </c>
      <c r="E14" s="225">
        <v>10904</v>
      </c>
      <c r="F14" s="225">
        <v>11416</v>
      </c>
      <c r="G14" s="226">
        <v>11416</v>
      </c>
      <c r="H14" s="225">
        <v>11516</v>
      </c>
      <c r="I14" s="225">
        <v>11512</v>
      </c>
      <c r="J14" s="225">
        <v>11566</v>
      </c>
      <c r="K14" s="225">
        <v>11754</v>
      </c>
      <c r="L14" s="226">
        <v>11754</v>
      </c>
      <c r="M14" s="225">
        <v>11773</v>
      </c>
      <c r="N14" s="225">
        <v>11793</v>
      </c>
      <c r="O14" s="225">
        <v>11684</v>
      </c>
      <c r="P14" s="225">
        <v>11793</v>
      </c>
      <c r="Q14" s="226">
        <v>11793</v>
      </c>
    </row>
    <row r="15" spans="1:17" ht="15.75" customHeight="1" x14ac:dyDescent="0.2">
      <c r="A15" s="13"/>
      <c r="B15" s="10" t="s">
        <v>36</v>
      </c>
      <c r="C15" s="225">
        <v>533</v>
      </c>
      <c r="D15" s="225">
        <v>550</v>
      </c>
      <c r="E15" s="225">
        <v>586</v>
      </c>
      <c r="F15" s="225">
        <v>606</v>
      </c>
      <c r="G15" s="226">
        <v>606</v>
      </c>
      <c r="H15" s="225">
        <v>642</v>
      </c>
      <c r="I15" s="225">
        <v>654</v>
      </c>
      <c r="J15" s="225">
        <v>670</v>
      </c>
      <c r="K15" s="225">
        <v>675</v>
      </c>
      <c r="L15" s="226">
        <v>675</v>
      </c>
      <c r="M15" s="225">
        <v>696</v>
      </c>
      <c r="N15" s="225">
        <v>703</v>
      </c>
      <c r="O15" s="225">
        <v>707</v>
      </c>
      <c r="P15" s="225">
        <v>723</v>
      </c>
      <c r="Q15" s="226">
        <v>723</v>
      </c>
    </row>
    <row r="16" spans="1:17" ht="15.75" customHeight="1" x14ac:dyDescent="0.2">
      <c r="A16" s="11"/>
      <c r="B16" s="10" t="s">
        <v>144</v>
      </c>
      <c r="C16" s="225">
        <v>2831.22</v>
      </c>
      <c r="D16" s="225">
        <v>2746.63</v>
      </c>
      <c r="E16" s="225">
        <v>2935.66</v>
      </c>
      <c r="F16" s="225">
        <v>3097.12</v>
      </c>
      <c r="G16" s="226">
        <v>11610.63</v>
      </c>
      <c r="H16" s="225">
        <v>3016.03</v>
      </c>
      <c r="I16" s="225">
        <v>3099.02</v>
      </c>
      <c r="J16" s="225">
        <v>3097.09</v>
      </c>
      <c r="K16" s="225">
        <v>3168.63</v>
      </c>
      <c r="L16" s="226">
        <v>12380.78</v>
      </c>
      <c r="M16" s="225">
        <v>3031.62</v>
      </c>
      <c r="N16" s="225">
        <v>3233.81</v>
      </c>
      <c r="O16" s="225">
        <v>3102.55</v>
      </c>
      <c r="P16" s="225">
        <v>3173.85</v>
      </c>
      <c r="Q16" s="226">
        <v>12541.83</v>
      </c>
    </row>
    <row r="17" spans="1:17" ht="15.75" customHeight="1" x14ac:dyDescent="0.2">
      <c r="A17" s="11"/>
      <c r="B17" s="10" t="s">
        <v>145</v>
      </c>
      <c r="C17" s="225">
        <v>2448.61</v>
      </c>
      <c r="D17" s="225">
        <v>2348.4699999999998</v>
      </c>
      <c r="E17" s="225">
        <v>2429.7199999999998</v>
      </c>
      <c r="F17" s="225">
        <v>2606.5500000000002</v>
      </c>
      <c r="G17" s="226">
        <v>9833.35</v>
      </c>
      <c r="H17" s="225">
        <v>2597.92</v>
      </c>
      <c r="I17" s="225">
        <v>2635.48</v>
      </c>
      <c r="J17" s="225">
        <v>2653.66</v>
      </c>
      <c r="K17" s="225">
        <v>2668.2</v>
      </c>
      <c r="L17" s="226">
        <v>10555.25</v>
      </c>
      <c r="M17" s="225">
        <v>2617.62</v>
      </c>
      <c r="N17" s="225">
        <v>2665.2</v>
      </c>
      <c r="O17" s="225">
        <v>2641.39</v>
      </c>
      <c r="P17" s="225">
        <v>2718.7</v>
      </c>
      <c r="Q17" s="226">
        <v>10642.9</v>
      </c>
    </row>
    <row r="18" spans="1:17" ht="15.75" customHeight="1" x14ac:dyDescent="0.2">
      <c r="A18" s="11"/>
      <c r="B18" s="12" t="s">
        <v>155</v>
      </c>
      <c r="C18" s="333">
        <v>4.8000000000000001E-2</v>
      </c>
      <c r="D18" s="333">
        <v>-1.6E-2</v>
      </c>
      <c r="E18" s="333">
        <v>3.9E-2</v>
      </c>
      <c r="F18" s="333">
        <v>6.6000000000000003E-2</v>
      </c>
      <c r="G18" s="336">
        <v>3.4000000000000002E-2</v>
      </c>
      <c r="H18" s="333">
        <v>6.0999999999999999E-2</v>
      </c>
      <c r="I18" s="333">
        <v>0.122</v>
      </c>
      <c r="J18" s="333">
        <v>9.1999999999999998E-2</v>
      </c>
      <c r="K18" s="333">
        <v>2.4E-2</v>
      </c>
      <c r="L18" s="336">
        <v>7.2999999999999995E-2</v>
      </c>
      <c r="M18" s="333">
        <v>8.0000000000000002E-3</v>
      </c>
      <c r="N18" s="333">
        <v>1.1000000000000001E-2</v>
      </c>
      <c r="O18" s="333">
        <v>-5.0000000000000001E-3</v>
      </c>
      <c r="P18" s="333">
        <v>1.9E-2</v>
      </c>
      <c r="Q18" s="321">
        <v>8.0000000000000002E-3</v>
      </c>
    </row>
    <row r="19" spans="1:17" ht="15.75" customHeight="1" x14ac:dyDescent="0.2">
      <c r="A19" s="11"/>
      <c r="B19" s="10" t="s">
        <v>63</v>
      </c>
      <c r="C19" s="225">
        <v>1487.78</v>
      </c>
      <c r="D19" s="225">
        <v>1412.99</v>
      </c>
      <c r="E19" s="225">
        <v>1475.66</v>
      </c>
      <c r="F19" s="225">
        <v>1634.83</v>
      </c>
      <c r="G19" s="226">
        <v>6011.26</v>
      </c>
      <c r="H19" s="225">
        <v>1654.57</v>
      </c>
      <c r="I19" s="225">
        <v>1686.27</v>
      </c>
      <c r="J19" s="225">
        <v>1659.85</v>
      </c>
      <c r="K19" s="225">
        <v>1630.26</v>
      </c>
      <c r="L19" s="226">
        <v>6630.95</v>
      </c>
      <c r="M19" s="225">
        <v>1664.92</v>
      </c>
      <c r="N19" s="225">
        <v>1684.5</v>
      </c>
      <c r="O19" s="225">
        <v>1617.5</v>
      </c>
      <c r="P19" s="225">
        <v>1673.45</v>
      </c>
      <c r="Q19" s="226">
        <v>6640.36</v>
      </c>
    </row>
    <row r="20" spans="1:17" ht="15.75" customHeight="1" x14ac:dyDescent="0.2">
      <c r="A20" s="11"/>
      <c r="B20" s="12" t="s">
        <v>155</v>
      </c>
      <c r="C20" s="333">
        <v>1.6E-2</v>
      </c>
      <c r="D20" s="333">
        <v>-2.3E-2</v>
      </c>
      <c r="E20" s="333">
        <v>3.2000000000000001E-2</v>
      </c>
      <c r="F20" s="333">
        <v>0.14699999999999999</v>
      </c>
      <c r="G20" s="336">
        <v>4.2999999999999997E-2</v>
      </c>
      <c r="H20" s="333">
        <v>0.11199999999999999</v>
      </c>
      <c r="I20" s="333">
        <v>0.193</v>
      </c>
      <c r="J20" s="333">
        <v>0.125</v>
      </c>
      <c r="K20" s="333">
        <v>-3.0000000000000001E-3</v>
      </c>
      <c r="L20" s="336">
        <v>0.10300000000000001</v>
      </c>
      <c r="M20" s="333">
        <v>6.0000000000000001E-3</v>
      </c>
      <c r="N20" s="333">
        <v>-1E-3</v>
      </c>
      <c r="O20" s="333">
        <v>-2.6000000000000002E-2</v>
      </c>
      <c r="P20" s="333">
        <v>2.6000000000000002E-2</v>
      </c>
      <c r="Q20" s="321">
        <v>1E-3</v>
      </c>
    </row>
    <row r="21" spans="1:17" ht="15.75" customHeight="1" x14ac:dyDescent="0.2">
      <c r="A21" s="11"/>
      <c r="B21" s="10"/>
      <c r="C21" s="222"/>
      <c r="D21" s="222"/>
      <c r="E21" s="222"/>
      <c r="F21" s="222"/>
      <c r="G21" s="323"/>
      <c r="H21" s="222"/>
      <c r="I21" s="222"/>
      <c r="J21" s="337"/>
      <c r="K21" s="222"/>
      <c r="L21" s="338"/>
      <c r="M21" s="322"/>
      <c r="N21" s="335"/>
      <c r="O21" s="335"/>
      <c r="P21" s="222"/>
      <c r="Q21" s="323"/>
    </row>
    <row r="22" spans="1:17" ht="15.75" customHeight="1" x14ac:dyDescent="0.2">
      <c r="A22" s="483" t="s">
        <v>157</v>
      </c>
      <c r="B22" s="483"/>
      <c r="C22" s="222"/>
      <c r="D22" s="222"/>
      <c r="E22" s="222"/>
      <c r="F22" s="222"/>
      <c r="G22" s="323"/>
      <c r="H22" s="222"/>
      <c r="I22" s="222"/>
      <c r="J22" s="337"/>
      <c r="K22" s="222"/>
      <c r="L22" s="338"/>
      <c r="M22" s="322"/>
      <c r="N22" s="335"/>
      <c r="O22" s="335"/>
      <c r="P22" s="222"/>
      <c r="Q22" s="323"/>
    </row>
    <row r="23" spans="1:17" ht="15.75" customHeight="1" x14ac:dyDescent="0.2">
      <c r="A23" s="13"/>
      <c r="B23" s="10" t="s">
        <v>143</v>
      </c>
      <c r="C23" s="225">
        <v>3780</v>
      </c>
      <c r="D23" s="225">
        <v>3371</v>
      </c>
      <c r="E23" s="225">
        <v>3713</v>
      </c>
      <c r="F23" s="225">
        <v>3920</v>
      </c>
      <c r="G23" s="226">
        <v>3920</v>
      </c>
      <c r="H23" s="225">
        <v>3971</v>
      </c>
      <c r="I23" s="225">
        <v>3901</v>
      </c>
      <c r="J23" s="225">
        <v>4029</v>
      </c>
      <c r="K23" s="225">
        <v>4119</v>
      </c>
      <c r="L23" s="226">
        <v>4119</v>
      </c>
      <c r="M23" s="225">
        <v>4123</v>
      </c>
      <c r="N23" s="225">
        <v>3732</v>
      </c>
      <c r="O23" s="225">
        <v>3665</v>
      </c>
      <c r="P23" s="225">
        <v>3687</v>
      </c>
      <c r="Q23" s="226">
        <v>3687</v>
      </c>
    </row>
    <row r="24" spans="1:17" ht="15.75" customHeight="1" x14ac:dyDescent="0.2">
      <c r="A24" s="13"/>
      <c r="B24" s="10" t="s">
        <v>36</v>
      </c>
      <c r="C24" s="225">
        <v>535</v>
      </c>
      <c r="D24" s="225">
        <v>495</v>
      </c>
      <c r="E24" s="225">
        <v>532</v>
      </c>
      <c r="F24" s="225">
        <v>564</v>
      </c>
      <c r="G24" s="226">
        <v>564</v>
      </c>
      <c r="H24" s="225">
        <v>615</v>
      </c>
      <c r="I24" s="225">
        <v>647</v>
      </c>
      <c r="J24" s="225">
        <v>664</v>
      </c>
      <c r="K24" s="225">
        <v>676</v>
      </c>
      <c r="L24" s="226">
        <v>676</v>
      </c>
      <c r="M24" s="225">
        <v>691</v>
      </c>
      <c r="N24" s="225">
        <v>696</v>
      </c>
      <c r="O24" s="225">
        <v>709</v>
      </c>
      <c r="P24" s="225">
        <v>720</v>
      </c>
      <c r="Q24" s="226">
        <v>720</v>
      </c>
    </row>
    <row r="25" spans="1:17" ht="15.75" customHeight="1" x14ac:dyDescent="0.2">
      <c r="A25" s="11"/>
      <c r="B25" s="10" t="s">
        <v>144</v>
      </c>
      <c r="C25" s="225">
        <v>1090.98</v>
      </c>
      <c r="D25" s="225">
        <v>909.69</v>
      </c>
      <c r="E25" s="225">
        <v>990.81</v>
      </c>
      <c r="F25" s="225">
        <v>1046.01</v>
      </c>
      <c r="G25" s="226">
        <v>4037.48</v>
      </c>
      <c r="H25" s="225">
        <v>1068.8900000000001</v>
      </c>
      <c r="I25" s="225">
        <v>1064.3800000000001</v>
      </c>
      <c r="J25" s="225">
        <v>1071.56</v>
      </c>
      <c r="K25" s="225">
        <v>1103.42</v>
      </c>
      <c r="L25" s="226">
        <v>4308.26</v>
      </c>
      <c r="M25" s="225">
        <v>1072.28</v>
      </c>
      <c r="N25" s="225">
        <v>1095.4000000000001</v>
      </c>
      <c r="O25" s="225">
        <v>1069.76</v>
      </c>
      <c r="P25" s="225">
        <v>1055.6400000000001</v>
      </c>
      <c r="Q25" s="226">
        <v>4293.07</v>
      </c>
    </row>
    <row r="26" spans="1:17" ht="15.75" customHeight="1" x14ac:dyDescent="0.2">
      <c r="A26" s="11"/>
      <c r="B26" s="10" t="s">
        <v>145</v>
      </c>
      <c r="C26" s="225">
        <v>1068.71</v>
      </c>
      <c r="D26" s="225">
        <v>907</v>
      </c>
      <c r="E26" s="225">
        <v>973.11</v>
      </c>
      <c r="F26" s="225">
        <v>1027.04</v>
      </c>
      <c r="G26" s="226">
        <v>3975.86</v>
      </c>
      <c r="H26" s="225">
        <v>1045.6099999999999</v>
      </c>
      <c r="I26" s="225">
        <v>1040.3800000000001</v>
      </c>
      <c r="J26" s="225">
        <v>1054.78</v>
      </c>
      <c r="K26" s="225">
        <v>1086.3800000000001</v>
      </c>
      <c r="L26" s="226">
        <v>4227.1400000000003</v>
      </c>
      <c r="M26" s="225">
        <v>1052.3399999999999</v>
      </c>
      <c r="N26" s="225">
        <v>1064.99</v>
      </c>
      <c r="O26" s="225">
        <v>1048.83</v>
      </c>
      <c r="P26" s="225">
        <v>1037.06</v>
      </c>
      <c r="Q26" s="226">
        <v>4203.2299999999996</v>
      </c>
    </row>
    <row r="27" spans="1:17" ht="15.75" customHeight="1" x14ac:dyDescent="0.2">
      <c r="A27" s="11"/>
      <c r="B27" s="12" t="s">
        <v>155</v>
      </c>
      <c r="C27" s="333">
        <v>4.0000000000000001E-3</v>
      </c>
      <c r="D27" s="333">
        <v>-0.159</v>
      </c>
      <c r="E27" s="333">
        <v>-0.106</v>
      </c>
      <c r="F27" s="333">
        <v>-4.5999999999999999E-2</v>
      </c>
      <c r="G27" s="336">
        <v>-7.6999999999999999E-2</v>
      </c>
      <c r="H27" s="333">
        <v>-2.2000000000000002E-2</v>
      </c>
      <c r="I27" s="333">
        <v>0.14699999999999999</v>
      </c>
      <c r="J27" s="333">
        <v>8.4000000000000005E-2</v>
      </c>
      <c r="K27" s="333">
        <v>5.7999999999999996E-2</v>
      </c>
      <c r="L27" s="336">
        <v>6.3E-2</v>
      </c>
      <c r="M27" s="333">
        <v>6.0000000000000001E-3</v>
      </c>
      <c r="N27" s="333">
        <v>2.4E-2</v>
      </c>
      <c r="O27" s="333">
        <v>-6.0000000000000001E-3</v>
      </c>
      <c r="P27" s="333">
        <v>-4.4999999999999998E-2</v>
      </c>
      <c r="Q27" s="321">
        <v>-6.0000000000000001E-3</v>
      </c>
    </row>
    <row r="28" spans="1:17" ht="15.75" customHeight="1" x14ac:dyDescent="0.2">
      <c r="A28" s="11"/>
      <c r="B28" s="10" t="s">
        <v>63</v>
      </c>
      <c r="C28" s="225">
        <v>428.98</v>
      </c>
      <c r="D28" s="225">
        <v>277.33</v>
      </c>
      <c r="E28" s="225">
        <v>391.68</v>
      </c>
      <c r="F28" s="225">
        <v>505.7</v>
      </c>
      <c r="G28" s="226">
        <v>1603.69</v>
      </c>
      <c r="H28" s="225">
        <v>431.61</v>
      </c>
      <c r="I28" s="225">
        <v>409.61</v>
      </c>
      <c r="J28" s="225">
        <v>419.72</v>
      </c>
      <c r="K28" s="225">
        <v>462.09</v>
      </c>
      <c r="L28" s="226">
        <v>1723.02</v>
      </c>
      <c r="M28" s="225">
        <v>420.48</v>
      </c>
      <c r="N28" s="225">
        <v>439.44</v>
      </c>
      <c r="O28" s="225">
        <v>404.05</v>
      </c>
      <c r="P28" s="225">
        <v>407.73</v>
      </c>
      <c r="Q28" s="226">
        <v>1671.7</v>
      </c>
    </row>
    <row r="29" spans="1:17" ht="15.75" customHeight="1" x14ac:dyDescent="0.2">
      <c r="A29" s="11"/>
      <c r="B29" s="12" t="s">
        <v>155</v>
      </c>
      <c r="C29" s="333">
        <v>-2.1000000000000001E-2</v>
      </c>
      <c r="D29" s="333">
        <v>-0.373</v>
      </c>
      <c r="E29" s="333">
        <v>-0.11599999999999999</v>
      </c>
      <c r="F29" s="333">
        <v>0.11599999999999999</v>
      </c>
      <c r="G29" s="336">
        <v>-9.6999999999999989E-2</v>
      </c>
      <c r="H29" s="333">
        <v>6.0000000000000001E-3</v>
      </c>
      <c r="I29" s="333">
        <v>0.47700000000000004</v>
      </c>
      <c r="J29" s="333">
        <v>7.2000000000000008E-2</v>
      </c>
      <c r="K29" s="333">
        <v>-8.5999999999999993E-2</v>
      </c>
      <c r="L29" s="336">
        <v>7.400000000000001E-2</v>
      </c>
      <c r="M29" s="333">
        <v>-2.6000000000000002E-2</v>
      </c>
      <c r="N29" s="333">
        <v>7.2999999999999995E-2</v>
      </c>
      <c r="O29" s="333">
        <v>-3.7000000000000005E-2</v>
      </c>
      <c r="P29" s="333">
        <v>-0.11800000000000001</v>
      </c>
      <c r="Q29" s="321">
        <v>-0.03</v>
      </c>
    </row>
    <row r="30" spans="1:17" ht="15.75" customHeight="1" x14ac:dyDescent="0.2">
      <c r="A30" s="11"/>
      <c r="B30" s="10"/>
      <c r="C30" s="222"/>
      <c r="D30" s="222"/>
      <c r="E30" s="222"/>
      <c r="F30" s="222"/>
      <c r="G30" s="323"/>
      <c r="H30" s="222"/>
      <c r="I30" s="222"/>
      <c r="J30" s="337"/>
      <c r="K30" s="222"/>
      <c r="L30" s="338"/>
      <c r="M30" s="322"/>
      <c r="N30" s="335"/>
      <c r="O30" s="335"/>
      <c r="P30" s="222"/>
      <c r="Q30" s="323"/>
    </row>
    <row r="31" spans="1:17" ht="15.75" customHeight="1" x14ac:dyDescent="0.2">
      <c r="A31" s="483" t="s">
        <v>158</v>
      </c>
      <c r="B31" s="483"/>
      <c r="C31" s="222"/>
      <c r="D31" s="222"/>
      <c r="E31" s="222"/>
      <c r="F31" s="222"/>
      <c r="G31" s="323"/>
      <c r="H31" s="222"/>
      <c r="I31" s="222"/>
      <c r="J31" s="337"/>
      <c r="K31" s="222"/>
      <c r="L31" s="338"/>
      <c r="M31" s="322"/>
      <c r="N31" s="335"/>
      <c r="O31" s="335"/>
      <c r="P31" s="222"/>
      <c r="Q31" s="323"/>
    </row>
    <row r="32" spans="1:17" ht="15.75" customHeight="1" x14ac:dyDescent="0.2">
      <c r="A32" s="13"/>
      <c r="B32" s="10" t="s">
        <v>143</v>
      </c>
      <c r="C32" s="225">
        <v>9135</v>
      </c>
      <c r="D32" s="225">
        <v>8704</v>
      </c>
      <c r="E32" s="225">
        <v>9147</v>
      </c>
      <c r="F32" s="225">
        <v>10025</v>
      </c>
      <c r="G32" s="226">
        <v>10025</v>
      </c>
      <c r="H32" s="225">
        <v>10310</v>
      </c>
      <c r="I32" s="225">
        <v>10432</v>
      </c>
      <c r="J32" s="225">
        <v>10792</v>
      </c>
      <c r="K32" s="225">
        <v>11271</v>
      </c>
      <c r="L32" s="226">
        <v>11271</v>
      </c>
      <c r="M32" s="225">
        <v>11196</v>
      </c>
      <c r="N32" s="225">
        <v>11215</v>
      </c>
      <c r="O32" s="225">
        <v>11427</v>
      </c>
      <c r="P32" s="225">
        <v>11511</v>
      </c>
      <c r="Q32" s="226">
        <v>11511</v>
      </c>
    </row>
    <row r="33" spans="1:17" ht="15.75" customHeight="1" x14ac:dyDescent="0.2">
      <c r="A33" s="13"/>
      <c r="B33" s="10" t="s">
        <v>36</v>
      </c>
      <c r="C33" s="225">
        <v>1721</v>
      </c>
      <c r="D33" s="225">
        <v>1689</v>
      </c>
      <c r="E33" s="225">
        <v>1731</v>
      </c>
      <c r="F33" s="225">
        <v>1740</v>
      </c>
      <c r="G33" s="226">
        <v>1740</v>
      </c>
      <c r="H33" s="225">
        <v>1767</v>
      </c>
      <c r="I33" s="225">
        <v>1782</v>
      </c>
      <c r="J33" s="225">
        <v>1793</v>
      </c>
      <c r="K33" s="225">
        <v>1797</v>
      </c>
      <c r="L33" s="226">
        <v>1797</v>
      </c>
      <c r="M33" s="225">
        <v>1815</v>
      </c>
      <c r="N33" s="225">
        <v>1811</v>
      </c>
      <c r="O33" s="225">
        <v>1803</v>
      </c>
      <c r="P33" s="225">
        <v>1807</v>
      </c>
      <c r="Q33" s="226">
        <v>1807</v>
      </c>
    </row>
    <row r="34" spans="1:17" ht="15.75" customHeight="1" x14ac:dyDescent="0.2">
      <c r="A34" s="11"/>
      <c r="B34" s="10" t="s">
        <v>144</v>
      </c>
      <c r="C34" s="225">
        <v>1257.44</v>
      </c>
      <c r="D34" s="225">
        <v>1164.6600000000001</v>
      </c>
      <c r="E34" s="225">
        <v>1252.81</v>
      </c>
      <c r="F34" s="225">
        <v>1315.44</v>
      </c>
      <c r="G34" s="226">
        <v>4990.3599999999997</v>
      </c>
      <c r="H34" s="225">
        <v>1281.1099999999999</v>
      </c>
      <c r="I34" s="225">
        <v>1298.07</v>
      </c>
      <c r="J34" s="225">
        <v>1332.93</v>
      </c>
      <c r="K34" s="225">
        <v>1402.8</v>
      </c>
      <c r="L34" s="226">
        <v>5314.91</v>
      </c>
      <c r="M34" s="225">
        <v>1398.12</v>
      </c>
      <c r="N34" s="225">
        <v>1415.66</v>
      </c>
      <c r="O34" s="225">
        <v>1390.43</v>
      </c>
      <c r="P34" s="225">
        <v>1423.12</v>
      </c>
      <c r="Q34" s="226">
        <v>5627.32</v>
      </c>
    </row>
    <row r="35" spans="1:17" ht="15.75" customHeight="1" x14ac:dyDescent="0.2">
      <c r="A35" s="11"/>
      <c r="B35" s="10" t="s">
        <v>145</v>
      </c>
      <c r="C35" s="225">
        <v>1171.6099999999999</v>
      </c>
      <c r="D35" s="225">
        <v>1114.47</v>
      </c>
      <c r="E35" s="225">
        <v>1172.73</v>
      </c>
      <c r="F35" s="225">
        <v>1208.6600000000001</v>
      </c>
      <c r="G35" s="226">
        <v>4667.47</v>
      </c>
      <c r="H35" s="225">
        <v>1207.96</v>
      </c>
      <c r="I35" s="225">
        <v>1219.1600000000001</v>
      </c>
      <c r="J35" s="225">
        <v>1243.3599999999999</v>
      </c>
      <c r="K35" s="225">
        <v>1285.56</v>
      </c>
      <c r="L35" s="226">
        <v>4956.05</v>
      </c>
      <c r="M35" s="225">
        <v>1301.81</v>
      </c>
      <c r="N35" s="225">
        <v>1323.32</v>
      </c>
      <c r="O35" s="225">
        <v>1314.4</v>
      </c>
      <c r="P35" s="225">
        <v>1342.18</v>
      </c>
      <c r="Q35" s="226">
        <v>5281.71</v>
      </c>
    </row>
    <row r="36" spans="1:17" ht="15.75" customHeight="1" x14ac:dyDescent="0.2">
      <c r="A36" s="11"/>
      <c r="B36" s="12" t="s">
        <v>155</v>
      </c>
      <c r="C36" s="333">
        <v>1.2E-2</v>
      </c>
      <c r="D36" s="333">
        <v>-3.9E-2</v>
      </c>
      <c r="E36" s="333">
        <v>-2E-3</v>
      </c>
      <c r="F36" s="333">
        <v>-1.3999999999999999E-2</v>
      </c>
      <c r="G36" s="336">
        <v>-1.1000000000000001E-2</v>
      </c>
      <c r="H36" s="333">
        <v>3.1000000000000003E-2</v>
      </c>
      <c r="I36" s="333">
        <v>9.4E-2</v>
      </c>
      <c r="J36" s="333">
        <v>0.06</v>
      </c>
      <c r="K36" s="333">
        <v>6.4000000000000001E-2</v>
      </c>
      <c r="L36" s="336">
        <v>6.2000000000000006E-2</v>
      </c>
      <c r="M36" s="333">
        <v>7.8E-2</v>
      </c>
      <c r="N36" s="333">
        <v>8.5000000000000006E-2</v>
      </c>
      <c r="O36" s="333">
        <v>5.7000000000000002E-2</v>
      </c>
      <c r="P36" s="333">
        <v>4.4000000000000004E-2</v>
      </c>
      <c r="Q36" s="321">
        <v>6.6000000000000003E-2</v>
      </c>
    </row>
    <row r="37" spans="1:17" ht="15.75" customHeight="1" x14ac:dyDescent="0.2">
      <c r="A37" s="11"/>
      <c r="B37" s="10" t="s">
        <v>63</v>
      </c>
      <c r="C37" s="225">
        <v>418.77</v>
      </c>
      <c r="D37" s="225">
        <v>423.78</v>
      </c>
      <c r="E37" s="225">
        <v>420.54</v>
      </c>
      <c r="F37" s="225">
        <v>431.94</v>
      </c>
      <c r="G37" s="226">
        <v>1695.02</v>
      </c>
      <c r="H37" s="225">
        <v>433.7</v>
      </c>
      <c r="I37" s="225">
        <v>401.4</v>
      </c>
      <c r="J37" s="225">
        <v>396.89</v>
      </c>
      <c r="K37" s="225">
        <v>422.7</v>
      </c>
      <c r="L37" s="226">
        <v>1654.69</v>
      </c>
      <c r="M37" s="225">
        <v>423.51</v>
      </c>
      <c r="N37" s="225">
        <v>417.45</v>
      </c>
      <c r="O37" s="225">
        <v>423.03</v>
      </c>
      <c r="P37" s="225">
        <v>439.6</v>
      </c>
      <c r="Q37" s="226">
        <v>1703.59</v>
      </c>
    </row>
    <row r="38" spans="1:17" ht="15.75" customHeight="1" x14ac:dyDescent="0.2">
      <c r="A38" s="11"/>
      <c r="B38" s="12" t="s">
        <v>155</v>
      </c>
      <c r="C38" s="333">
        <v>-2.3E-2</v>
      </c>
      <c r="D38" s="333">
        <v>6.9000000000000006E-2</v>
      </c>
      <c r="E38" s="333">
        <v>2.6000000000000002E-2</v>
      </c>
      <c r="F38" s="333">
        <v>-2.7999999999999997E-2</v>
      </c>
      <c r="G38" s="336">
        <v>9.0000000000000011E-3</v>
      </c>
      <c r="H38" s="333">
        <v>3.6000000000000004E-2</v>
      </c>
      <c r="I38" s="333">
        <v>-5.2999999999999999E-2</v>
      </c>
      <c r="J38" s="333">
        <v>-5.5999999999999994E-2</v>
      </c>
      <c r="K38" s="333">
        <v>-2.1000000000000001E-2</v>
      </c>
      <c r="L38" s="336">
        <v>-2.4E-2</v>
      </c>
      <c r="M38" s="333">
        <v>-2.3E-2</v>
      </c>
      <c r="N38" s="333">
        <v>0.04</v>
      </c>
      <c r="O38" s="333">
        <v>6.6000000000000003E-2</v>
      </c>
      <c r="P38" s="333">
        <v>0.04</v>
      </c>
      <c r="Q38" s="321">
        <v>0.03</v>
      </c>
    </row>
    <row r="39" spans="1:17" ht="15.75" customHeight="1" x14ac:dyDescent="0.2">
      <c r="A39" s="11"/>
      <c r="B39" s="10"/>
      <c r="C39" s="222"/>
      <c r="D39" s="222"/>
      <c r="E39" s="222"/>
      <c r="F39" s="222"/>
      <c r="G39" s="323"/>
      <c r="H39" s="222"/>
      <c r="I39" s="222"/>
      <c r="J39" s="337"/>
      <c r="K39" s="222"/>
      <c r="L39" s="338"/>
      <c r="M39" s="322"/>
      <c r="N39" s="335"/>
      <c r="O39" s="335"/>
      <c r="P39" s="222"/>
      <c r="Q39" s="323"/>
    </row>
    <row r="40" spans="1:17" ht="15.75" customHeight="1" x14ac:dyDescent="0.2">
      <c r="A40" s="483" t="s">
        <v>159</v>
      </c>
      <c r="B40" s="483"/>
      <c r="C40" s="222"/>
      <c r="D40" s="222"/>
      <c r="E40" s="222"/>
      <c r="F40" s="222"/>
      <c r="G40" s="323"/>
      <c r="H40" s="222"/>
      <c r="I40" s="222"/>
      <c r="J40" s="337"/>
      <c r="K40" s="222"/>
      <c r="L40" s="338"/>
      <c r="M40" s="322"/>
      <c r="N40" s="335"/>
      <c r="O40" s="335"/>
      <c r="P40" s="222"/>
      <c r="Q40" s="323"/>
    </row>
    <row r="41" spans="1:17" ht="15.75" customHeight="1" x14ac:dyDescent="0.2">
      <c r="A41" s="13"/>
      <c r="B41" s="10" t="s">
        <v>143</v>
      </c>
      <c r="C41" s="225">
        <v>3478</v>
      </c>
      <c r="D41" s="225">
        <v>3402</v>
      </c>
      <c r="E41" s="225">
        <v>3599</v>
      </c>
      <c r="F41" s="225">
        <v>3618</v>
      </c>
      <c r="G41" s="226">
        <v>3618</v>
      </c>
      <c r="H41" s="225">
        <v>3683</v>
      </c>
      <c r="I41" s="225">
        <v>3719</v>
      </c>
      <c r="J41" s="225">
        <v>3839</v>
      </c>
      <c r="K41" s="225">
        <v>3887</v>
      </c>
      <c r="L41" s="226">
        <v>3887</v>
      </c>
      <c r="M41" s="225">
        <v>3961</v>
      </c>
      <c r="N41" s="225">
        <v>4024</v>
      </c>
      <c r="O41" s="225">
        <v>4053</v>
      </c>
      <c r="P41" s="225">
        <v>4258</v>
      </c>
      <c r="Q41" s="226">
        <v>4258</v>
      </c>
    </row>
    <row r="42" spans="1:17" ht="15.75" customHeight="1" x14ac:dyDescent="0.2">
      <c r="A42" s="13"/>
      <c r="B42" s="10" t="s">
        <v>36</v>
      </c>
      <c r="C42" s="225">
        <v>443</v>
      </c>
      <c r="D42" s="225">
        <v>411</v>
      </c>
      <c r="E42" s="225">
        <v>446</v>
      </c>
      <c r="F42" s="225">
        <v>452</v>
      </c>
      <c r="G42" s="226">
        <v>452</v>
      </c>
      <c r="H42" s="225">
        <v>461</v>
      </c>
      <c r="I42" s="225">
        <v>476</v>
      </c>
      <c r="J42" s="225">
        <v>487</v>
      </c>
      <c r="K42" s="225">
        <v>495</v>
      </c>
      <c r="L42" s="226">
        <v>495</v>
      </c>
      <c r="M42" s="225">
        <v>494</v>
      </c>
      <c r="N42" s="225">
        <v>497</v>
      </c>
      <c r="O42" s="225">
        <v>499</v>
      </c>
      <c r="P42" s="225">
        <v>497</v>
      </c>
      <c r="Q42" s="226">
        <v>497</v>
      </c>
    </row>
    <row r="43" spans="1:17" ht="15.75" customHeight="1" x14ac:dyDescent="0.2">
      <c r="A43" s="11"/>
      <c r="B43" s="10" t="s">
        <v>144</v>
      </c>
      <c r="C43" s="225">
        <v>928.1</v>
      </c>
      <c r="D43" s="225">
        <v>890.46</v>
      </c>
      <c r="E43" s="225">
        <v>913.78</v>
      </c>
      <c r="F43" s="225">
        <v>945.61</v>
      </c>
      <c r="G43" s="226">
        <v>3677.95</v>
      </c>
      <c r="H43" s="225">
        <v>922.77</v>
      </c>
      <c r="I43" s="225">
        <v>910.29</v>
      </c>
      <c r="J43" s="225">
        <v>958.72</v>
      </c>
      <c r="K43" s="225">
        <v>970.82</v>
      </c>
      <c r="L43" s="226">
        <v>3762.6</v>
      </c>
      <c r="M43" s="225">
        <v>954.44</v>
      </c>
      <c r="N43" s="225">
        <v>952.31</v>
      </c>
      <c r="O43" s="225">
        <v>973.47</v>
      </c>
      <c r="P43" s="225">
        <v>1010.87</v>
      </c>
      <c r="Q43" s="226">
        <v>3891.08</v>
      </c>
    </row>
    <row r="44" spans="1:17" ht="15.75" customHeight="1" x14ac:dyDescent="0.2">
      <c r="A44" s="11"/>
      <c r="B44" s="10" t="s">
        <v>145</v>
      </c>
      <c r="C44" s="225">
        <v>873.25</v>
      </c>
      <c r="D44" s="225">
        <v>843</v>
      </c>
      <c r="E44" s="225">
        <v>858.01</v>
      </c>
      <c r="F44" s="225">
        <v>893.72</v>
      </c>
      <c r="G44" s="226">
        <v>3467.98</v>
      </c>
      <c r="H44" s="225">
        <v>865.58</v>
      </c>
      <c r="I44" s="225">
        <v>855.15</v>
      </c>
      <c r="J44" s="225">
        <v>910.79</v>
      </c>
      <c r="K44" s="225">
        <v>931.05</v>
      </c>
      <c r="L44" s="226">
        <v>3562.58</v>
      </c>
      <c r="M44" s="225">
        <v>907.67</v>
      </c>
      <c r="N44" s="225">
        <v>902.86</v>
      </c>
      <c r="O44" s="225">
        <v>931.77</v>
      </c>
      <c r="P44" s="225">
        <v>969.07</v>
      </c>
      <c r="Q44" s="226">
        <v>3711.38</v>
      </c>
    </row>
    <row r="45" spans="1:17" ht="15.75" customHeight="1" x14ac:dyDescent="0.2">
      <c r="A45" s="11"/>
      <c r="B45" s="12" t="s">
        <v>155</v>
      </c>
      <c r="C45" s="333">
        <v>-1.4999999999999999E-2</v>
      </c>
      <c r="D45" s="333">
        <v>-5.0999999999999997E-2</v>
      </c>
      <c r="E45" s="333">
        <v>-0.05</v>
      </c>
      <c r="F45" s="333">
        <v>-1.1000000000000001E-2</v>
      </c>
      <c r="G45" s="336">
        <v>-3.2000000000000001E-2</v>
      </c>
      <c r="H45" s="333">
        <v>-9.0000000000000011E-3</v>
      </c>
      <c r="I45" s="333">
        <v>1.3999999999999999E-2</v>
      </c>
      <c r="J45" s="333">
        <v>6.2000000000000006E-2</v>
      </c>
      <c r="K45" s="333">
        <v>4.2000000000000003E-2</v>
      </c>
      <c r="L45" s="336">
        <v>2.7000000000000003E-2</v>
      </c>
      <c r="M45" s="333">
        <v>4.9000000000000002E-2</v>
      </c>
      <c r="N45" s="333">
        <v>5.5999999999999994E-2</v>
      </c>
      <c r="O45" s="333">
        <v>2.3E-2</v>
      </c>
      <c r="P45" s="333">
        <v>4.0999999999999995E-2</v>
      </c>
      <c r="Q45" s="321">
        <v>4.2000000000000003E-2</v>
      </c>
    </row>
    <row r="46" spans="1:17" ht="15.75" customHeight="1" x14ac:dyDescent="0.2">
      <c r="A46" s="11"/>
      <c r="B46" s="10" t="s">
        <v>63</v>
      </c>
      <c r="C46" s="225">
        <v>416.33</v>
      </c>
      <c r="D46" s="225">
        <v>418.86</v>
      </c>
      <c r="E46" s="225">
        <v>430.54</v>
      </c>
      <c r="F46" s="225">
        <v>441.73</v>
      </c>
      <c r="G46" s="226">
        <v>1707.46</v>
      </c>
      <c r="H46" s="225">
        <v>404.01</v>
      </c>
      <c r="I46" s="225">
        <v>395.44</v>
      </c>
      <c r="J46" s="225">
        <v>437.55</v>
      </c>
      <c r="K46" s="225">
        <v>405.53</v>
      </c>
      <c r="L46" s="226">
        <v>1642.53</v>
      </c>
      <c r="M46" s="225">
        <v>441.87</v>
      </c>
      <c r="N46" s="225">
        <v>411.97</v>
      </c>
      <c r="O46" s="225">
        <v>425.61</v>
      </c>
      <c r="P46" s="225">
        <v>432.88</v>
      </c>
      <c r="Q46" s="226">
        <v>1712.32</v>
      </c>
    </row>
    <row r="47" spans="1:17" ht="15.75" customHeight="1" x14ac:dyDescent="0.2">
      <c r="A47" s="11"/>
      <c r="B47" s="12" t="s">
        <v>155</v>
      </c>
      <c r="C47" s="333">
        <v>-0.1</v>
      </c>
      <c r="D47" s="333">
        <v>-3.1000000000000003E-2</v>
      </c>
      <c r="E47" s="333">
        <v>-8.6999999999999994E-2</v>
      </c>
      <c r="F47" s="333">
        <v>-4.7E-2</v>
      </c>
      <c r="G47" s="336">
        <v>-6.7000000000000004E-2</v>
      </c>
      <c r="H47" s="333">
        <v>-0.03</v>
      </c>
      <c r="I47" s="333">
        <v>-5.5999999999999994E-2</v>
      </c>
      <c r="J47" s="333">
        <v>1.6E-2</v>
      </c>
      <c r="K47" s="333">
        <v>-8.199999999999999E-2</v>
      </c>
      <c r="L47" s="336">
        <v>-3.7999999999999999E-2</v>
      </c>
      <c r="M47" s="333">
        <v>9.4E-2</v>
      </c>
      <c r="N47" s="333">
        <v>4.2000000000000003E-2</v>
      </c>
      <c r="O47" s="333">
        <v>-2.7000000000000003E-2</v>
      </c>
      <c r="P47" s="333">
        <v>6.7000000000000004E-2</v>
      </c>
      <c r="Q47" s="321">
        <v>4.2000000000000003E-2</v>
      </c>
    </row>
    <row r="48" spans="1:17" ht="15.75" customHeight="1" x14ac:dyDescent="0.2">
      <c r="A48" s="11"/>
      <c r="B48" s="10"/>
      <c r="C48" s="222"/>
      <c r="D48" s="222"/>
      <c r="E48" s="222"/>
      <c r="F48" s="222"/>
      <c r="G48" s="323"/>
      <c r="H48" s="222"/>
      <c r="I48" s="222"/>
      <c r="J48" s="337"/>
      <c r="K48" s="222"/>
      <c r="L48" s="338"/>
      <c r="M48" s="322"/>
      <c r="N48" s="335"/>
      <c r="O48" s="335"/>
      <c r="P48" s="222"/>
      <c r="Q48" s="323"/>
    </row>
    <row r="49" spans="1:17" ht="15.75" customHeight="1" x14ac:dyDescent="0.2">
      <c r="A49" s="483" t="s">
        <v>160</v>
      </c>
      <c r="B49" s="483"/>
      <c r="C49" s="222"/>
      <c r="D49" s="222"/>
      <c r="E49" s="222"/>
      <c r="F49" s="222"/>
      <c r="G49" s="323"/>
      <c r="H49" s="222"/>
      <c r="I49" s="222"/>
      <c r="J49" s="337"/>
      <c r="K49" s="222"/>
      <c r="L49" s="338"/>
      <c r="M49" s="322"/>
      <c r="N49" s="335"/>
      <c r="O49" s="335"/>
      <c r="P49" s="222"/>
      <c r="Q49" s="323"/>
    </row>
    <row r="50" spans="1:17" ht="15.75" customHeight="1" x14ac:dyDescent="0.2">
      <c r="A50" s="11"/>
      <c r="B50" s="10" t="s">
        <v>143</v>
      </c>
      <c r="C50" s="225">
        <v>1776</v>
      </c>
      <c r="D50" s="225">
        <v>1675</v>
      </c>
      <c r="E50" s="225">
        <v>1838</v>
      </c>
      <c r="F50" s="225">
        <v>1957</v>
      </c>
      <c r="G50" s="226">
        <v>1957</v>
      </c>
      <c r="H50" s="225">
        <v>2089</v>
      </c>
      <c r="I50" s="225">
        <v>2132</v>
      </c>
      <c r="J50" s="225">
        <v>2208</v>
      </c>
      <c r="K50" s="225">
        <v>2095</v>
      </c>
      <c r="L50" s="226">
        <v>2095</v>
      </c>
      <c r="M50" s="225">
        <v>2265</v>
      </c>
      <c r="N50" s="225">
        <v>2363</v>
      </c>
      <c r="O50" s="225">
        <v>2427</v>
      </c>
      <c r="P50" s="225">
        <v>2441</v>
      </c>
      <c r="Q50" s="226">
        <v>2441</v>
      </c>
    </row>
    <row r="51" spans="1:17" ht="15.75" customHeight="1" x14ac:dyDescent="0.2">
      <c r="A51" s="11"/>
      <c r="B51" s="10" t="s">
        <v>36</v>
      </c>
      <c r="C51" s="225">
        <v>440</v>
      </c>
      <c r="D51" s="225">
        <v>438</v>
      </c>
      <c r="E51" s="225">
        <v>453</v>
      </c>
      <c r="F51" s="225">
        <v>463</v>
      </c>
      <c r="G51" s="226">
        <v>463</v>
      </c>
      <c r="H51" s="225">
        <v>476</v>
      </c>
      <c r="I51" s="225">
        <v>484</v>
      </c>
      <c r="J51" s="225">
        <v>486</v>
      </c>
      <c r="K51" s="225">
        <v>485</v>
      </c>
      <c r="L51" s="226">
        <v>485</v>
      </c>
      <c r="M51" s="225">
        <v>482</v>
      </c>
      <c r="N51" s="225">
        <v>475</v>
      </c>
      <c r="O51" s="225">
        <v>469</v>
      </c>
      <c r="P51" s="225">
        <v>467</v>
      </c>
      <c r="Q51" s="226">
        <v>467</v>
      </c>
    </row>
    <row r="52" spans="1:17" ht="15.75" customHeight="1" x14ac:dyDescent="0.2">
      <c r="A52" s="11"/>
      <c r="B52" s="10" t="s">
        <v>144</v>
      </c>
      <c r="C52" s="225">
        <v>151.81</v>
      </c>
      <c r="D52" s="225">
        <v>138.81</v>
      </c>
      <c r="E52" s="225">
        <v>143.88999999999999</v>
      </c>
      <c r="F52" s="225">
        <v>150.62</v>
      </c>
      <c r="G52" s="226">
        <v>585.13</v>
      </c>
      <c r="H52" s="225">
        <v>151.9</v>
      </c>
      <c r="I52" s="225">
        <v>157.87</v>
      </c>
      <c r="J52" s="225">
        <v>158.29</v>
      </c>
      <c r="K52" s="225">
        <v>164.84</v>
      </c>
      <c r="L52" s="226">
        <v>632.89</v>
      </c>
      <c r="M52" s="225">
        <v>157.53</v>
      </c>
      <c r="N52" s="225">
        <v>162.05000000000001</v>
      </c>
      <c r="O52" s="225">
        <v>166.12</v>
      </c>
      <c r="P52" s="225">
        <v>165.56</v>
      </c>
      <c r="Q52" s="226">
        <v>651.27</v>
      </c>
    </row>
    <row r="53" spans="1:17" ht="15.75" customHeight="1" x14ac:dyDescent="0.2">
      <c r="A53" s="11"/>
      <c r="B53" s="10" t="s">
        <v>145</v>
      </c>
      <c r="C53" s="225">
        <v>147.68</v>
      </c>
      <c r="D53" s="225">
        <v>135.53</v>
      </c>
      <c r="E53" s="225">
        <v>138.9</v>
      </c>
      <c r="F53" s="225">
        <v>144.46</v>
      </c>
      <c r="G53" s="226">
        <v>566.57000000000005</v>
      </c>
      <c r="H53" s="225">
        <v>146.19</v>
      </c>
      <c r="I53" s="225">
        <v>150.68</v>
      </c>
      <c r="J53" s="225">
        <v>152.04</v>
      </c>
      <c r="K53" s="225">
        <v>159.13</v>
      </c>
      <c r="L53" s="226">
        <v>608.04999999999995</v>
      </c>
      <c r="M53" s="225">
        <v>152.15</v>
      </c>
      <c r="N53" s="225">
        <v>154.65</v>
      </c>
      <c r="O53" s="225">
        <v>158.02000000000001</v>
      </c>
      <c r="P53" s="225">
        <v>159.38</v>
      </c>
      <c r="Q53" s="226">
        <v>624.20000000000005</v>
      </c>
    </row>
    <row r="54" spans="1:17" ht="15.75" customHeight="1" x14ac:dyDescent="0.2">
      <c r="A54" s="11"/>
      <c r="B54" s="12" t="s">
        <v>155</v>
      </c>
      <c r="C54" s="333">
        <v>-5.2000000000000005E-2</v>
      </c>
      <c r="D54" s="333">
        <v>-0.125</v>
      </c>
      <c r="E54" s="333">
        <v>-9.4E-2</v>
      </c>
      <c r="F54" s="333">
        <v>-6.3E-2</v>
      </c>
      <c r="G54" s="336">
        <v>-8.4000000000000005E-2</v>
      </c>
      <c r="H54" s="333">
        <v>-0.01</v>
      </c>
      <c r="I54" s="333">
        <v>0.11199999999999999</v>
      </c>
      <c r="J54" s="333">
        <v>9.5000000000000001E-2</v>
      </c>
      <c r="K54" s="333">
        <v>0.10199999999999999</v>
      </c>
      <c r="L54" s="336">
        <v>7.2999999999999995E-2</v>
      </c>
      <c r="M54" s="333">
        <v>4.0999999999999995E-2</v>
      </c>
      <c r="N54" s="333">
        <v>2.6000000000000002E-2</v>
      </c>
      <c r="O54" s="333">
        <v>3.9E-2</v>
      </c>
      <c r="P54" s="333">
        <v>2E-3</v>
      </c>
      <c r="Q54" s="321">
        <v>2.7000000000000003E-2</v>
      </c>
    </row>
    <row r="55" spans="1:17" ht="15.75" customHeight="1" x14ac:dyDescent="0.2">
      <c r="A55" s="11"/>
      <c r="B55" s="10" t="s">
        <v>63</v>
      </c>
      <c r="C55" s="225">
        <v>69.22</v>
      </c>
      <c r="D55" s="225">
        <v>59.89</v>
      </c>
      <c r="E55" s="225">
        <v>62.93</v>
      </c>
      <c r="F55" s="225">
        <v>64.33</v>
      </c>
      <c r="G55" s="226">
        <v>256.36</v>
      </c>
      <c r="H55" s="225">
        <v>67.05</v>
      </c>
      <c r="I55" s="225">
        <v>66.459999999999994</v>
      </c>
      <c r="J55" s="225">
        <v>70.819999999999993</v>
      </c>
      <c r="K55" s="225">
        <v>76.75</v>
      </c>
      <c r="L55" s="226">
        <v>281.08</v>
      </c>
      <c r="M55" s="225">
        <v>71.14</v>
      </c>
      <c r="N55" s="225">
        <v>76.849999999999994</v>
      </c>
      <c r="O55" s="225">
        <v>75.08</v>
      </c>
      <c r="P55" s="225">
        <v>75.37</v>
      </c>
      <c r="Q55" s="226">
        <v>298.42</v>
      </c>
    </row>
    <row r="56" spans="1:17" ht="15.75" customHeight="1" x14ac:dyDescent="0.2">
      <c r="A56" s="11"/>
      <c r="B56" s="12" t="s">
        <v>155</v>
      </c>
      <c r="C56" s="333">
        <v>0.01</v>
      </c>
      <c r="D56" s="333">
        <v>-0.14899999999999999</v>
      </c>
      <c r="E56" s="333">
        <v>-0.156</v>
      </c>
      <c r="F56" s="333">
        <v>-0.115</v>
      </c>
      <c r="G56" s="336">
        <v>-0.10400000000000001</v>
      </c>
      <c r="H56" s="333">
        <v>-3.1000000000000003E-2</v>
      </c>
      <c r="I56" s="333">
        <v>0.11</v>
      </c>
      <c r="J56" s="333">
        <v>0.125</v>
      </c>
      <c r="K56" s="333">
        <v>0.193</v>
      </c>
      <c r="L56" s="336">
        <v>9.6000000000000002E-2</v>
      </c>
      <c r="M56" s="333">
        <v>6.0999999999999999E-2</v>
      </c>
      <c r="N56" s="333">
        <v>0.156</v>
      </c>
      <c r="O56" s="333">
        <v>0.06</v>
      </c>
      <c r="P56" s="333">
        <v>-1.8000000000000002E-2</v>
      </c>
      <c r="Q56" s="321">
        <v>6.2000000000000006E-2</v>
      </c>
    </row>
    <row r="57" spans="1:17" ht="15.75" customHeight="1" x14ac:dyDescent="0.2">
      <c r="A57" s="11"/>
      <c r="B57" s="10"/>
      <c r="C57" s="318"/>
      <c r="D57" s="318"/>
      <c r="E57" s="318"/>
      <c r="F57" s="318"/>
      <c r="G57" s="319"/>
      <c r="H57" s="318"/>
      <c r="I57" s="318"/>
      <c r="J57" s="337"/>
      <c r="K57" s="222"/>
      <c r="L57" s="338"/>
      <c r="M57" s="322"/>
      <c r="N57" s="335"/>
      <c r="O57" s="335"/>
      <c r="P57" s="222"/>
      <c r="Q57" s="319"/>
    </row>
    <row r="58" spans="1:17" ht="15.75" customHeight="1" x14ac:dyDescent="0.2">
      <c r="A58" s="483" t="s">
        <v>161</v>
      </c>
      <c r="B58" s="483"/>
      <c r="C58" s="318"/>
      <c r="D58" s="318"/>
      <c r="E58" s="318"/>
      <c r="F58" s="318"/>
      <c r="G58" s="319"/>
      <c r="H58" s="318"/>
      <c r="I58" s="318"/>
      <c r="J58" s="337"/>
      <c r="K58" s="222"/>
      <c r="L58" s="338"/>
      <c r="M58" s="322"/>
      <c r="N58" s="335"/>
      <c r="O58" s="335"/>
      <c r="P58" s="222"/>
      <c r="Q58" s="319"/>
    </row>
    <row r="59" spans="1:17" ht="15.75" customHeight="1" x14ac:dyDescent="0.2">
      <c r="A59" s="11"/>
      <c r="B59" s="10" t="s">
        <v>143</v>
      </c>
      <c r="C59" s="225">
        <v>3456</v>
      </c>
      <c r="D59" s="225">
        <v>3354</v>
      </c>
      <c r="E59" s="225">
        <v>3396</v>
      </c>
      <c r="F59" s="225">
        <v>3493</v>
      </c>
      <c r="G59" s="226">
        <v>3493</v>
      </c>
      <c r="H59" s="225">
        <v>3582</v>
      </c>
      <c r="I59" s="225">
        <v>3673</v>
      </c>
      <c r="J59" s="225">
        <v>3674</v>
      </c>
      <c r="K59" s="225">
        <v>3757</v>
      </c>
      <c r="L59" s="226">
        <v>3757</v>
      </c>
      <c r="M59" s="225">
        <v>3740</v>
      </c>
      <c r="N59" s="225">
        <v>3760</v>
      </c>
      <c r="O59" s="225">
        <v>3773</v>
      </c>
      <c r="P59" s="225">
        <v>3860</v>
      </c>
      <c r="Q59" s="226">
        <v>3860</v>
      </c>
    </row>
    <row r="60" spans="1:17" ht="15.75" customHeight="1" x14ac:dyDescent="0.2">
      <c r="A60" s="11"/>
      <c r="B60" s="10" t="s">
        <v>36</v>
      </c>
      <c r="C60" s="225">
        <v>24</v>
      </c>
      <c r="D60" s="225">
        <v>26</v>
      </c>
      <c r="E60" s="225">
        <v>27</v>
      </c>
      <c r="F60" s="225">
        <v>31</v>
      </c>
      <c r="G60" s="226">
        <v>31</v>
      </c>
      <c r="H60" s="225">
        <v>34</v>
      </c>
      <c r="I60" s="225">
        <v>33</v>
      </c>
      <c r="J60" s="225">
        <v>36</v>
      </c>
      <c r="K60" s="225">
        <v>41</v>
      </c>
      <c r="L60" s="226">
        <v>41</v>
      </c>
      <c r="M60" s="225">
        <v>43</v>
      </c>
      <c r="N60" s="225">
        <v>46</v>
      </c>
      <c r="O60" s="225">
        <v>49</v>
      </c>
      <c r="P60" s="225">
        <v>51</v>
      </c>
      <c r="Q60" s="226">
        <v>51</v>
      </c>
    </row>
    <row r="61" spans="1:17" ht="15.75" customHeight="1" x14ac:dyDescent="0.2">
      <c r="A61" s="11"/>
      <c r="B61" s="10" t="s">
        <v>144</v>
      </c>
      <c r="C61" s="225">
        <v>1956.13</v>
      </c>
      <c r="D61" s="225">
        <v>1853.82</v>
      </c>
      <c r="E61" s="225">
        <v>1813.62</v>
      </c>
      <c r="F61" s="225">
        <v>1961.71</v>
      </c>
      <c r="G61" s="226">
        <v>7585.28</v>
      </c>
      <c r="H61" s="225">
        <v>2012.42</v>
      </c>
      <c r="I61" s="225">
        <v>2071.2399999999998</v>
      </c>
      <c r="J61" s="225">
        <v>2093.7800000000002</v>
      </c>
      <c r="K61" s="225">
        <v>2221.79</v>
      </c>
      <c r="L61" s="226">
        <v>8399.2199999999993</v>
      </c>
      <c r="M61" s="225">
        <v>2202.3000000000002</v>
      </c>
      <c r="N61" s="225">
        <v>2217.7800000000002</v>
      </c>
      <c r="O61" s="225">
        <v>2192.6</v>
      </c>
      <c r="P61" s="225">
        <v>2268.19</v>
      </c>
      <c r="Q61" s="325">
        <v>8881</v>
      </c>
    </row>
    <row r="62" spans="1:17" ht="15.75" customHeight="1" x14ac:dyDescent="0.2">
      <c r="A62" s="11"/>
      <c r="B62" s="10" t="s">
        <v>50</v>
      </c>
      <c r="C62" s="225">
        <v>1860.93</v>
      </c>
      <c r="D62" s="225">
        <v>1768.15</v>
      </c>
      <c r="E62" s="225">
        <v>1722.66</v>
      </c>
      <c r="F62" s="225">
        <v>1831.26</v>
      </c>
      <c r="G62" s="226">
        <v>7183</v>
      </c>
      <c r="H62" s="225">
        <v>1899.76</v>
      </c>
      <c r="I62" s="225">
        <v>1950.87</v>
      </c>
      <c r="J62" s="225">
        <v>1976.26</v>
      </c>
      <c r="K62" s="225">
        <v>2071.54</v>
      </c>
      <c r="L62" s="226">
        <v>7898.43</v>
      </c>
      <c r="M62" s="225">
        <v>2072.2399999999998</v>
      </c>
      <c r="N62" s="225">
        <v>2095.0500000000002</v>
      </c>
      <c r="O62" s="225">
        <v>2093.79</v>
      </c>
      <c r="P62" s="225">
        <v>2166.0100000000002</v>
      </c>
      <c r="Q62" s="325">
        <v>8427</v>
      </c>
    </row>
    <row r="63" spans="1:17" ht="15.75" customHeight="1" x14ac:dyDescent="0.2">
      <c r="A63" s="11"/>
      <c r="B63" s="12" t="s">
        <v>155</v>
      </c>
      <c r="C63" s="328"/>
      <c r="D63" s="328"/>
      <c r="E63" s="328"/>
      <c r="F63" s="328"/>
      <c r="G63" s="329"/>
      <c r="H63" s="333">
        <v>2.1000000000000001E-2</v>
      </c>
      <c r="I63" s="333">
        <v>0.10300000000000001</v>
      </c>
      <c r="J63" s="333">
        <v>0.14699999999999999</v>
      </c>
      <c r="K63" s="333">
        <v>0.13100000000000001</v>
      </c>
      <c r="L63" s="336">
        <v>0.1</v>
      </c>
      <c r="M63" s="333">
        <v>9.0999999999999998E-2</v>
      </c>
      <c r="N63" s="333">
        <v>7.400000000000001E-2</v>
      </c>
      <c r="O63" s="333">
        <v>5.9000000000000004E-2</v>
      </c>
      <c r="P63" s="333">
        <v>4.5999999999999999E-2</v>
      </c>
      <c r="Q63" s="321">
        <v>6.7000000000000004E-2</v>
      </c>
    </row>
    <row r="64" spans="1:17" ht="15.75" customHeight="1" x14ac:dyDescent="0.2">
      <c r="A64" s="11"/>
      <c r="B64" s="21" t="s">
        <v>63</v>
      </c>
      <c r="C64" s="225">
        <v>577.33000000000004</v>
      </c>
      <c r="D64" s="225">
        <v>812.2</v>
      </c>
      <c r="E64" s="225">
        <v>809.02</v>
      </c>
      <c r="F64" s="225">
        <v>822.6</v>
      </c>
      <c r="G64" s="226">
        <v>3021.14</v>
      </c>
      <c r="H64" s="225">
        <v>902.33</v>
      </c>
      <c r="I64" s="225">
        <v>970.76</v>
      </c>
      <c r="J64" s="225">
        <v>879.57</v>
      </c>
      <c r="K64" s="225">
        <v>926.03</v>
      </c>
      <c r="L64" s="226">
        <v>3678.69</v>
      </c>
      <c r="M64" s="225">
        <v>943.17</v>
      </c>
      <c r="N64" s="225">
        <v>985</v>
      </c>
      <c r="O64" s="225">
        <v>995.79</v>
      </c>
      <c r="P64" s="225">
        <v>996.35</v>
      </c>
      <c r="Q64" s="325">
        <v>3920</v>
      </c>
    </row>
    <row r="65" spans="1:17" ht="15.75" customHeight="1" x14ac:dyDescent="0.2">
      <c r="A65" s="11"/>
      <c r="B65" s="12" t="s">
        <v>155</v>
      </c>
      <c r="C65" s="328"/>
      <c r="D65" s="328"/>
      <c r="E65" s="328"/>
      <c r="F65" s="328"/>
      <c r="G65" s="329"/>
      <c r="H65" s="333">
        <v>0.56299999999999994</v>
      </c>
      <c r="I65" s="333">
        <v>0.19500000000000001</v>
      </c>
      <c r="J65" s="333">
        <v>8.6999999999999994E-2</v>
      </c>
      <c r="K65" s="333">
        <v>0.126</v>
      </c>
      <c r="L65" s="336">
        <v>0.218</v>
      </c>
      <c r="M65" s="333">
        <v>4.4999999999999998E-2</v>
      </c>
      <c r="N65" s="333">
        <v>1.4999999999999999E-2</v>
      </c>
      <c r="O65" s="333">
        <v>0.13200000000000001</v>
      </c>
      <c r="P65" s="333">
        <v>7.5999999999999998E-2</v>
      </c>
      <c r="Q65" s="321">
        <v>6.6000000000000003E-2</v>
      </c>
    </row>
    <row r="66" spans="1:17" ht="15.75" customHeight="1" x14ac:dyDescent="0.2">
      <c r="A66" s="11"/>
      <c r="B66" s="10"/>
      <c r="C66" s="318"/>
      <c r="D66" s="318"/>
      <c r="E66" s="318"/>
      <c r="F66" s="318"/>
      <c r="G66" s="319"/>
      <c r="H66" s="318"/>
      <c r="I66" s="318"/>
      <c r="J66" s="322"/>
      <c r="K66" s="222"/>
      <c r="L66" s="338"/>
      <c r="M66" s="322"/>
      <c r="N66" s="335"/>
      <c r="O66" s="335"/>
      <c r="P66" s="222"/>
      <c r="Q66" s="319"/>
    </row>
    <row r="67" spans="1:17" ht="15.75" customHeight="1" x14ac:dyDescent="0.2">
      <c r="A67" s="483" t="s">
        <v>162</v>
      </c>
      <c r="B67" s="483"/>
      <c r="C67" s="318"/>
      <c r="D67" s="318"/>
      <c r="E67" s="318"/>
      <c r="F67" s="318"/>
      <c r="G67" s="319"/>
      <c r="H67" s="318"/>
      <c r="I67" s="318"/>
      <c r="J67" s="322"/>
      <c r="K67" s="222"/>
      <c r="L67" s="338"/>
      <c r="M67" s="322"/>
      <c r="N67" s="335"/>
      <c r="O67" s="335"/>
      <c r="P67" s="222"/>
      <c r="Q67" s="319"/>
    </row>
    <row r="68" spans="1:17" ht="15.75" customHeight="1" x14ac:dyDescent="0.2">
      <c r="A68" s="11"/>
      <c r="B68" s="10" t="s">
        <v>36</v>
      </c>
      <c r="C68" s="225">
        <v>246</v>
      </c>
      <c r="D68" s="225">
        <v>234</v>
      </c>
      <c r="E68" s="225">
        <v>235</v>
      </c>
      <c r="F68" s="225">
        <v>239</v>
      </c>
      <c r="G68" s="226">
        <v>239</v>
      </c>
      <c r="H68" s="225">
        <v>244</v>
      </c>
      <c r="I68" s="225">
        <v>250</v>
      </c>
      <c r="J68" s="225">
        <v>252</v>
      </c>
      <c r="K68" s="225">
        <v>249</v>
      </c>
      <c r="L68" s="226">
        <v>249</v>
      </c>
      <c r="M68" s="225">
        <v>247</v>
      </c>
      <c r="N68" s="225">
        <v>246</v>
      </c>
      <c r="O68" s="225">
        <v>248</v>
      </c>
      <c r="P68" s="225">
        <v>247</v>
      </c>
      <c r="Q68" s="226">
        <v>247</v>
      </c>
    </row>
    <row r="69" spans="1:17" ht="15.75" customHeight="1" x14ac:dyDescent="0.2">
      <c r="A69" s="11"/>
      <c r="B69" s="10" t="s">
        <v>144</v>
      </c>
      <c r="C69" s="225">
        <v>21884</v>
      </c>
      <c r="D69" s="225">
        <v>20440</v>
      </c>
      <c r="E69" s="225">
        <v>19610</v>
      </c>
      <c r="F69" s="225">
        <v>20572</v>
      </c>
      <c r="G69" s="339">
        <v>82506</v>
      </c>
      <c r="H69" s="225">
        <v>21272</v>
      </c>
      <c r="I69" s="225">
        <v>22058</v>
      </c>
      <c r="J69" s="326">
        <v>22231</v>
      </c>
      <c r="K69" s="225">
        <v>22674</v>
      </c>
      <c r="L69" s="226">
        <v>88235</v>
      </c>
      <c r="M69" s="225">
        <v>22355</v>
      </c>
      <c r="N69" s="225">
        <v>22543</v>
      </c>
      <c r="O69" s="225">
        <v>22366</v>
      </c>
      <c r="P69" s="225">
        <v>22332</v>
      </c>
      <c r="Q69" s="325">
        <v>89597</v>
      </c>
    </row>
    <row r="70" spans="1:17" ht="15.75" customHeight="1" x14ac:dyDescent="0.2">
      <c r="A70" s="11"/>
      <c r="B70" s="10" t="s">
        <v>50</v>
      </c>
      <c r="C70" s="225">
        <v>21560</v>
      </c>
      <c r="D70" s="225">
        <v>20384</v>
      </c>
      <c r="E70" s="225">
        <v>19586</v>
      </c>
      <c r="F70" s="225">
        <v>20355</v>
      </c>
      <c r="G70" s="339">
        <v>81885</v>
      </c>
      <c r="H70" s="225">
        <v>20877</v>
      </c>
      <c r="I70" s="225">
        <v>21694</v>
      </c>
      <c r="J70" s="326">
        <v>21995</v>
      </c>
      <c r="K70" s="225">
        <v>22398</v>
      </c>
      <c r="L70" s="226">
        <v>86965</v>
      </c>
      <c r="M70" s="225">
        <v>22282</v>
      </c>
      <c r="N70" s="225">
        <v>22477</v>
      </c>
      <c r="O70" s="225">
        <v>22333</v>
      </c>
      <c r="P70" s="225">
        <v>22305</v>
      </c>
      <c r="Q70" s="325">
        <v>89398</v>
      </c>
    </row>
    <row r="71" spans="1:17" ht="15.75" customHeight="1" x14ac:dyDescent="0.2">
      <c r="A71" s="11"/>
      <c r="B71" s="12" t="s">
        <v>155</v>
      </c>
      <c r="C71" s="328"/>
      <c r="D71" s="328"/>
      <c r="E71" s="328"/>
      <c r="F71" s="328"/>
      <c r="G71" s="329"/>
      <c r="H71" s="333">
        <v>-3.2000000000000001E-2</v>
      </c>
      <c r="I71" s="333">
        <v>6.4000000000000001E-2</v>
      </c>
      <c r="J71" s="333">
        <v>0.12300000000000001</v>
      </c>
      <c r="K71" s="333">
        <v>0.1</v>
      </c>
      <c r="L71" s="336">
        <v>6.2000000000000006E-2</v>
      </c>
      <c r="M71" s="333">
        <v>6.7000000000000004E-2</v>
      </c>
      <c r="N71" s="333">
        <v>3.6000000000000004E-2</v>
      </c>
      <c r="O71" s="333">
        <v>1.4999999999999999E-2</v>
      </c>
      <c r="P71" s="333">
        <v>-4.0000000000000001E-3</v>
      </c>
      <c r="Q71" s="321">
        <v>2.7999999999999997E-2</v>
      </c>
    </row>
    <row r="72" spans="1:17" ht="15.75" customHeight="1" x14ac:dyDescent="0.2">
      <c r="A72" s="11"/>
      <c r="B72" s="10" t="s">
        <v>63</v>
      </c>
      <c r="C72" s="225">
        <v>7168</v>
      </c>
      <c r="D72" s="225">
        <v>6183</v>
      </c>
      <c r="E72" s="225">
        <v>4716</v>
      </c>
      <c r="F72" s="225">
        <v>3204</v>
      </c>
      <c r="G72" s="226">
        <v>21270</v>
      </c>
      <c r="H72" s="225">
        <v>6334</v>
      </c>
      <c r="I72" s="225">
        <v>6535</v>
      </c>
      <c r="J72" s="225">
        <v>7035</v>
      </c>
      <c r="K72" s="225">
        <v>7292</v>
      </c>
      <c r="L72" s="226">
        <v>27196</v>
      </c>
      <c r="M72" s="225">
        <v>7356</v>
      </c>
      <c r="N72" s="225">
        <v>7402</v>
      </c>
      <c r="O72" s="225">
        <v>7067</v>
      </c>
      <c r="P72" s="225">
        <v>7361</v>
      </c>
      <c r="Q72" s="331">
        <v>29185</v>
      </c>
    </row>
    <row r="73" spans="1:17" ht="15.75" customHeight="1" x14ac:dyDescent="0.2">
      <c r="A73" s="11"/>
      <c r="B73" s="12" t="s">
        <v>155</v>
      </c>
      <c r="C73" s="328"/>
      <c r="D73" s="328"/>
      <c r="E73" s="328"/>
      <c r="F73" s="328"/>
      <c r="G73" s="329"/>
      <c r="H73" s="333">
        <v>-0.11599999999999999</v>
      </c>
      <c r="I73" s="333">
        <v>5.7000000000000002E-2</v>
      </c>
      <c r="J73" s="333">
        <v>0.49200000000000005</v>
      </c>
      <c r="K73" s="333">
        <v>1.276</v>
      </c>
      <c r="L73" s="336">
        <v>0.27899999999999997</v>
      </c>
      <c r="M73" s="333">
        <v>0.161</v>
      </c>
      <c r="N73" s="333">
        <v>0.13300000000000001</v>
      </c>
      <c r="O73" s="333">
        <v>4.0000000000000001E-3</v>
      </c>
      <c r="P73" s="333">
        <v>9.0000000000000011E-3</v>
      </c>
      <c r="Q73" s="321">
        <v>7.2999999999999995E-2</v>
      </c>
    </row>
    <row r="74" spans="1:17" ht="15.75" customHeight="1" x14ac:dyDescent="0.2">
      <c r="A74" s="11"/>
      <c r="B74" s="10"/>
      <c r="C74" s="318"/>
      <c r="D74" s="318"/>
      <c r="E74" s="318"/>
      <c r="F74" s="318"/>
      <c r="G74" s="319"/>
      <c r="H74" s="318"/>
      <c r="I74" s="318"/>
      <c r="J74" s="322"/>
      <c r="K74" s="222"/>
      <c r="L74" s="338"/>
      <c r="M74" s="322"/>
      <c r="N74" s="335"/>
      <c r="O74" s="335"/>
      <c r="P74" s="222"/>
      <c r="Q74" s="319"/>
    </row>
    <row r="75" spans="1:17" ht="15.75" customHeight="1" x14ac:dyDescent="0.2">
      <c r="A75" s="482" t="s">
        <v>151</v>
      </c>
      <c r="B75" s="482"/>
      <c r="C75" s="233"/>
      <c r="D75" s="233"/>
      <c r="E75" s="233"/>
      <c r="F75" s="233"/>
      <c r="G75" s="233"/>
      <c r="H75" s="233"/>
      <c r="I75" s="233"/>
      <c r="J75" s="332"/>
      <c r="K75" s="332"/>
      <c r="L75" s="340"/>
      <c r="M75" s="332"/>
      <c r="N75" s="332"/>
      <c r="O75" s="332"/>
      <c r="P75" s="332"/>
      <c r="Q75" s="233"/>
    </row>
    <row r="76" spans="1:17" ht="15.75" customHeight="1" x14ac:dyDescent="0.2">
      <c r="A76" s="483" t="s">
        <v>163</v>
      </c>
      <c r="B76" s="483"/>
      <c r="C76" s="222"/>
      <c r="D76" s="222"/>
      <c r="E76" s="222"/>
      <c r="F76" s="222"/>
      <c r="G76" s="323"/>
      <c r="H76" s="222"/>
      <c r="I76" s="222"/>
      <c r="J76" s="337"/>
      <c r="K76" s="222"/>
      <c r="L76" s="341"/>
      <c r="M76" s="322"/>
      <c r="N76" s="335"/>
      <c r="O76" s="335"/>
      <c r="P76" s="222"/>
      <c r="Q76" s="323"/>
    </row>
    <row r="77" spans="1:17" ht="15.75" customHeight="1" x14ac:dyDescent="0.2">
      <c r="A77" s="13"/>
      <c r="B77" s="10" t="s">
        <v>143</v>
      </c>
      <c r="C77" s="225">
        <v>4588</v>
      </c>
      <c r="D77" s="225">
        <v>4279</v>
      </c>
      <c r="E77" s="225">
        <v>4353</v>
      </c>
      <c r="F77" s="225">
        <v>4620</v>
      </c>
      <c r="G77" s="226">
        <v>4620</v>
      </c>
      <c r="H77" s="225">
        <v>4893</v>
      </c>
      <c r="I77" s="225">
        <v>4974</v>
      </c>
      <c r="J77" s="225">
        <v>4930</v>
      </c>
      <c r="K77" s="225">
        <v>5079</v>
      </c>
      <c r="L77" s="226">
        <v>5079</v>
      </c>
      <c r="M77" s="225">
        <v>5183</v>
      </c>
      <c r="N77" s="225">
        <v>5092</v>
      </c>
      <c r="O77" s="225">
        <v>5352</v>
      </c>
      <c r="P77" s="225">
        <v>5152</v>
      </c>
      <c r="Q77" s="226">
        <v>5152</v>
      </c>
    </row>
    <row r="78" spans="1:17" ht="15.75" customHeight="1" x14ac:dyDescent="0.2">
      <c r="A78" s="13"/>
      <c r="B78" s="10" t="s">
        <v>36</v>
      </c>
      <c r="C78" s="225">
        <v>176</v>
      </c>
      <c r="D78" s="225">
        <v>165</v>
      </c>
      <c r="E78" s="225">
        <v>174</v>
      </c>
      <c r="F78" s="225">
        <v>176</v>
      </c>
      <c r="G78" s="226">
        <v>176</v>
      </c>
      <c r="H78" s="225">
        <v>182</v>
      </c>
      <c r="I78" s="225">
        <v>184</v>
      </c>
      <c r="J78" s="225">
        <v>185</v>
      </c>
      <c r="K78" s="225">
        <v>188</v>
      </c>
      <c r="L78" s="226">
        <v>188</v>
      </c>
      <c r="M78" s="225">
        <v>192</v>
      </c>
      <c r="N78" s="225">
        <v>194</v>
      </c>
      <c r="O78" s="225">
        <v>194</v>
      </c>
      <c r="P78" s="225">
        <v>196</v>
      </c>
      <c r="Q78" s="226">
        <v>196</v>
      </c>
    </row>
    <row r="79" spans="1:17" ht="15.75" customHeight="1" x14ac:dyDescent="0.2">
      <c r="A79" s="11"/>
      <c r="B79" s="10" t="s">
        <v>144</v>
      </c>
      <c r="C79" s="225">
        <v>3490.33</v>
      </c>
      <c r="D79" s="225">
        <v>3086.1</v>
      </c>
      <c r="E79" s="225">
        <v>3386.31</v>
      </c>
      <c r="F79" s="225">
        <v>3646.01</v>
      </c>
      <c r="G79" s="226">
        <v>13608.75</v>
      </c>
      <c r="H79" s="225">
        <v>3531.23</v>
      </c>
      <c r="I79" s="225">
        <v>3557.67</v>
      </c>
      <c r="J79" s="225">
        <v>3498.78</v>
      </c>
      <c r="K79" s="225">
        <v>3612.78</v>
      </c>
      <c r="L79" s="226">
        <v>14200.47</v>
      </c>
      <c r="M79" s="225">
        <v>3489.28</v>
      </c>
      <c r="N79" s="225">
        <v>3557.02</v>
      </c>
      <c r="O79" s="225">
        <v>3597.78</v>
      </c>
      <c r="P79" s="225">
        <v>3756.22</v>
      </c>
      <c r="Q79" s="226">
        <v>14400.31</v>
      </c>
    </row>
    <row r="80" spans="1:17" ht="15.75" customHeight="1" x14ac:dyDescent="0.2">
      <c r="A80" s="11"/>
      <c r="B80" s="10" t="s">
        <v>145</v>
      </c>
      <c r="C80" s="225">
        <v>3294.35</v>
      </c>
      <c r="D80" s="225">
        <v>2959.33</v>
      </c>
      <c r="E80" s="225">
        <v>3151.8</v>
      </c>
      <c r="F80" s="225">
        <v>3324.12</v>
      </c>
      <c r="G80" s="226">
        <v>12729.6</v>
      </c>
      <c r="H80" s="225">
        <v>3285.04</v>
      </c>
      <c r="I80" s="225">
        <v>3287.69</v>
      </c>
      <c r="J80" s="225">
        <v>3291.69</v>
      </c>
      <c r="K80" s="225">
        <v>3351.93</v>
      </c>
      <c r="L80" s="226">
        <v>13216.34</v>
      </c>
      <c r="M80" s="225">
        <v>3286.43</v>
      </c>
      <c r="N80" s="225">
        <v>3318.29</v>
      </c>
      <c r="O80" s="225">
        <v>3364.06</v>
      </c>
      <c r="P80" s="225">
        <v>3517.57</v>
      </c>
      <c r="Q80" s="226">
        <v>13486.36</v>
      </c>
    </row>
    <row r="81" spans="1:17" ht="15.75" customHeight="1" x14ac:dyDescent="0.2">
      <c r="A81" s="11"/>
      <c r="B81" s="12" t="s">
        <v>155</v>
      </c>
      <c r="C81" s="333">
        <v>-2.3E-2</v>
      </c>
      <c r="D81" s="333">
        <v>-0.12400000000000001</v>
      </c>
      <c r="E81" s="333">
        <v>-0.06</v>
      </c>
      <c r="F81" s="333">
        <v>-3.4000000000000002E-2</v>
      </c>
      <c r="G81" s="336">
        <v>-0.06</v>
      </c>
      <c r="H81" s="333">
        <v>-3.0000000000000001E-3</v>
      </c>
      <c r="I81" s="333">
        <v>0.111</v>
      </c>
      <c r="J81" s="333">
        <v>4.4000000000000004E-2</v>
      </c>
      <c r="K81" s="333">
        <v>8.0000000000000002E-3</v>
      </c>
      <c r="L81" s="336">
        <v>3.7999999999999999E-2</v>
      </c>
      <c r="M81" s="333">
        <v>0</v>
      </c>
      <c r="N81" s="333">
        <v>9.0000000000000011E-3</v>
      </c>
      <c r="O81" s="333">
        <v>2.2000000000000002E-2</v>
      </c>
      <c r="P81" s="333">
        <v>4.9000000000000002E-2</v>
      </c>
      <c r="Q81" s="321">
        <v>0.02</v>
      </c>
    </row>
    <row r="82" spans="1:17" ht="15.75" customHeight="1" x14ac:dyDescent="0.2">
      <c r="A82" s="11"/>
      <c r="B82" s="10" t="s">
        <v>63</v>
      </c>
      <c r="C82" s="225">
        <v>1575.66</v>
      </c>
      <c r="D82" s="225">
        <v>1371.73</v>
      </c>
      <c r="E82" s="225">
        <v>1494.76</v>
      </c>
      <c r="F82" s="225">
        <v>1638.77</v>
      </c>
      <c r="G82" s="226">
        <v>6080.92</v>
      </c>
      <c r="H82" s="225">
        <v>1615.67</v>
      </c>
      <c r="I82" s="225">
        <v>1611.86</v>
      </c>
      <c r="J82" s="225">
        <v>1528.16</v>
      </c>
      <c r="K82" s="225">
        <v>1484.51</v>
      </c>
      <c r="L82" s="226">
        <v>6240.2</v>
      </c>
      <c r="M82" s="225">
        <v>1562.12</v>
      </c>
      <c r="N82" s="225">
        <v>1600.41</v>
      </c>
      <c r="O82" s="225">
        <v>1582.34</v>
      </c>
      <c r="P82" s="225">
        <v>1684.67</v>
      </c>
      <c r="Q82" s="226">
        <v>6429.54</v>
      </c>
    </row>
    <row r="83" spans="1:17" ht="15.75" customHeight="1" x14ac:dyDescent="0.2">
      <c r="A83" s="11"/>
      <c r="B83" s="12" t="s">
        <v>155</v>
      </c>
      <c r="C83" s="333">
        <v>-0.03</v>
      </c>
      <c r="D83" s="333">
        <v>-0.19899999999999998</v>
      </c>
      <c r="E83" s="333">
        <v>-0.157</v>
      </c>
      <c r="F83" s="333">
        <v>-7.5999999999999998E-2</v>
      </c>
      <c r="G83" s="336">
        <v>-0.11599999999999999</v>
      </c>
      <c r="H83" s="333">
        <v>2.5000000000000001E-2</v>
      </c>
      <c r="I83" s="333">
        <v>0.17500000000000002</v>
      </c>
      <c r="J83" s="333">
        <v>2.2000000000000002E-2</v>
      </c>
      <c r="K83" s="333">
        <v>-9.4E-2</v>
      </c>
      <c r="L83" s="336">
        <v>2.6000000000000002E-2</v>
      </c>
      <c r="M83" s="333">
        <v>-3.3000000000000002E-2</v>
      </c>
      <c r="N83" s="333">
        <v>-6.9999999999999993E-3</v>
      </c>
      <c r="O83" s="333">
        <v>3.5000000000000003E-2</v>
      </c>
      <c r="P83" s="333">
        <v>0.13500000000000001</v>
      </c>
      <c r="Q83" s="321">
        <v>0.03</v>
      </c>
    </row>
    <row r="84" spans="1:17" ht="15.75" customHeight="1" x14ac:dyDescent="0.2">
      <c r="A84" s="11"/>
      <c r="B84" s="21"/>
      <c r="C84" s="11"/>
      <c r="D84" s="11"/>
      <c r="E84" s="11"/>
      <c r="F84" s="11"/>
      <c r="G84" s="11"/>
      <c r="H84" s="11"/>
      <c r="I84" s="11"/>
      <c r="J84" s="11"/>
      <c r="P84" s="1"/>
      <c r="Q84" s="1"/>
    </row>
    <row r="85" spans="1:17" ht="15.75" customHeight="1" x14ac:dyDescent="0.2">
      <c r="A85" s="481"/>
      <c r="B85" s="481"/>
      <c r="C85" s="481"/>
      <c r="D85" s="481"/>
      <c r="E85" s="481"/>
      <c r="F85" s="481"/>
      <c r="G85" s="481"/>
      <c r="H85" s="481"/>
      <c r="I85" s="481"/>
      <c r="J85" s="481"/>
      <c r="P85" s="1"/>
      <c r="Q85" s="1"/>
    </row>
    <row r="86" spans="1:17" ht="15.75" customHeight="1" x14ac:dyDescent="0.2">
      <c r="A86" s="481" t="s">
        <v>140</v>
      </c>
      <c r="B86" s="481"/>
      <c r="C86" s="11"/>
      <c r="D86" s="11"/>
      <c r="E86" s="11"/>
      <c r="F86" s="11"/>
      <c r="G86" s="11"/>
      <c r="H86" s="11"/>
      <c r="I86" s="11"/>
      <c r="J86" s="11"/>
      <c r="P86" s="1"/>
      <c r="Q86" s="1"/>
    </row>
  </sheetData>
  <mergeCells count="15">
    <mergeCell ref="A67:B67"/>
    <mergeCell ref="A75:B75"/>
    <mergeCell ref="A76:B76"/>
    <mergeCell ref="A85:J85"/>
    <mergeCell ref="A86:B86"/>
    <mergeCell ref="A22:B22"/>
    <mergeCell ref="A31:B31"/>
    <mergeCell ref="A40:B40"/>
    <mergeCell ref="A49:B49"/>
    <mergeCell ref="A58:B58"/>
    <mergeCell ref="A1:B1"/>
    <mergeCell ref="A2:B2"/>
    <mergeCell ref="A3:B3"/>
    <mergeCell ref="A4:B4"/>
    <mergeCell ref="A13:B13"/>
  </mergeCells>
  <hyperlinks>
    <hyperlink ref="A1:B1" location="Index!A1" display="Back to index" xr:uid="{6856FBC4-60B4-45CB-8835-925E06AB0B2C}"/>
  </hyperlink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72"/>
  <sheetViews>
    <sheetView showGridLines="0" workbookViewId="0">
      <pane xSplit="2" ySplit="2" topLeftCell="C3" activePane="bottomRight" state="frozen"/>
      <selection pane="topRight"/>
      <selection pane="bottomLeft"/>
      <selection pane="bottomRight" sqref="A1:B1"/>
    </sheetView>
  </sheetViews>
  <sheetFormatPr defaultColWidth="13.7109375" defaultRowHeight="12.75" x14ac:dyDescent="0.2"/>
  <cols>
    <col min="1" max="1" width="26.7109375" customWidth="1"/>
    <col min="2" max="2" width="1.7109375" customWidth="1"/>
    <col min="3" max="17" width="9.140625" customWidth="1"/>
  </cols>
  <sheetData>
    <row r="1" spans="1:18" ht="15.75" customHeight="1" x14ac:dyDescent="0.2">
      <c r="A1" s="462" t="s">
        <v>12</v>
      </c>
      <c r="B1" s="462"/>
      <c r="C1" s="223" t="s">
        <v>13</v>
      </c>
      <c r="D1" s="223" t="s">
        <v>14</v>
      </c>
      <c r="E1" s="223" t="s">
        <v>15</v>
      </c>
      <c r="F1" s="223" t="s">
        <v>16</v>
      </c>
      <c r="G1" s="223" t="s">
        <v>17</v>
      </c>
      <c r="H1" s="223" t="s">
        <v>13</v>
      </c>
      <c r="I1" s="223" t="s">
        <v>14</v>
      </c>
      <c r="J1" s="223" t="s">
        <v>15</v>
      </c>
      <c r="K1" s="223" t="s">
        <v>21</v>
      </c>
      <c r="L1" s="223" t="s">
        <v>22</v>
      </c>
      <c r="M1" s="223" t="s">
        <v>23</v>
      </c>
      <c r="N1" s="223" t="s">
        <v>24</v>
      </c>
      <c r="O1" s="223" t="s">
        <v>25</v>
      </c>
      <c r="P1" s="223" t="s">
        <v>26</v>
      </c>
      <c r="Q1" s="223" t="s">
        <v>27</v>
      </c>
      <c r="R1" s="223"/>
    </row>
    <row r="2" spans="1:18" ht="15.75" customHeight="1" x14ac:dyDescent="0.2">
      <c r="B2" s="13"/>
    </row>
    <row r="3" spans="1:18" ht="15.75" customHeight="1" x14ac:dyDescent="0.2">
      <c r="A3" s="488" t="s">
        <v>164</v>
      </c>
      <c r="B3" s="488"/>
      <c r="C3" s="156"/>
      <c r="D3" s="156"/>
      <c r="E3" s="156"/>
      <c r="F3" s="156"/>
      <c r="G3" s="156"/>
      <c r="H3" s="156"/>
      <c r="I3" s="156"/>
      <c r="J3" s="157"/>
      <c r="K3" s="157"/>
      <c r="L3" s="156"/>
      <c r="M3" s="157"/>
      <c r="N3" s="157"/>
      <c r="O3" s="157"/>
      <c r="P3" s="157"/>
      <c r="Q3" s="156"/>
    </row>
    <row r="4" spans="1:18" ht="15.75" customHeight="1" x14ac:dyDescent="0.2">
      <c r="A4" s="483" t="s">
        <v>165</v>
      </c>
      <c r="B4" s="483"/>
      <c r="C4" s="223"/>
      <c r="D4" s="223"/>
      <c r="E4" s="223"/>
      <c r="F4" s="223"/>
      <c r="G4" s="342"/>
      <c r="H4" s="223"/>
      <c r="I4" s="223"/>
      <c r="J4" s="322"/>
      <c r="K4" s="322"/>
      <c r="L4" s="343"/>
      <c r="M4" s="322"/>
      <c r="N4" s="322"/>
      <c r="O4" s="322"/>
      <c r="P4" s="322"/>
      <c r="Q4" s="343"/>
      <c r="R4" s="322"/>
    </row>
    <row r="5" spans="1:18" ht="15.75" customHeight="1" x14ac:dyDescent="0.2">
      <c r="A5" s="489" t="s">
        <v>86</v>
      </c>
      <c r="B5" s="489"/>
      <c r="C5" s="344">
        <v>7.68</v>
      </c>
      <c r="D5" s="344">
        <v>7.7</v>
      </c>
      <c r="E5" s="344">
        <v>7.73</v>
      </c>
      <c r="F5" s="344">
        <v>7.8</v>
      </c>
      <c r="G5" s="345">
        <v>7.73</v>
      </c>
      <c r="H5" s="344">
        <v>7.75</v>
      </c>
      <c r="I5" s="344">
        <v>7.72</v>
      </c>
      <c r="J5" s="344">
        <v>7.74</v>
      </c>
      <c r="K5" s="344">
        <v>7.73</v>
      </c>
      <c r="L5" s="345">
        <v>7.74</v>
      </c>
      <c r="M5" s="344">
        <v>7.7</v>
      </c>
      <c r="N5" s="344">
        <v>7.7</v>
      </c>
      <c r="O5" s="344">
        <v>7.78</v>
      </c>
      <c r="P5" s="344">
        <v>7.85</v>
      </c>
      <c r="Q5" s="345">
        <v>7.75</v>
      </c>
      <c r="R5" s="344"/>
    </row>
    <row r="6" spans="1:18" ht="15.75" customHeight="1" x14ac:dyDescent="0.2">
      <c r="A6" s="489" t="s">
        <v>152</v>
      </c>
      <c r="B6" s="489"/>
      <c r="C6" s="344">
        <v>24.77</v>
      </c>
      <c r="D6" s="344">
        <v>24.87</v>
      </c>
      <c r="E6" s="344">
        <v>24.66</v>
      </c>
      <c r="F6" s="344">
        <v>24.36</v>
      </c>
      <c r="G6" s="345">
        <v>24.65</v>
      </c>
      <c r="H6" s="344">
        <v>24.16</v>
      </c>
      <c r="I6" s="344">
        <v>24.06</v>
      </c>
      <c r="J6" s="344">
        <v>23.98</v>
      </c>
      <c r="K6" s="344">
        <v>24.25</v>
      </c>
      <c r="L6" s="345">
        <v>24.12</v>
      </c>
      <c r="M6" s="344">
        <v>24.5</v>
      </c>
      <c r="N6" s="344">
        <v>24.46</v>
      </c>
      <c r="O6" s="344">
        <v>24.57</v>
      </c>
      <c r="P6" s="344">
        <v>24.7</v>
      </c>
      <c r="Q6" s="345">
        <v>24.56</v>
      </c>
      <c r="R6" s="344"/>
    </row>
    <row r="7" spans="1:18" ht="15.75" customHeight="1" x14ac:dyDescent="0.2">
      <c r="A7" s="489" t="s">
        <v>149</v>
      </c>
      <c r="B7" s="489"/>
      <c r="C7" s="344">
        <v>33.96</v>
      </c>
      <c r="D7" s="344">
        <v>34.21</v>
      </c>
      <c r="E7" s="344">
        <v>34.47</v>
      </c>
      <c r="F7" s="344">
        <v>34.72</v>
      </c>
      <c r="G7" s="345">
        <v>34.340000000000003</v>
      </c>
      <c r="H7" s="344">
        <v>34.909999999999997</v>
      </c>
      <c r="I7" s="344">
        <v>35.08</v>
      </c>
      <c r="J7" s="344">
        <v>35.26</v>
      </c>
      <c r="K7" s="344">
        <v>35.43</v>
      </c>
      <c r="L7" s="345">
        <v>35.17</v>
      </c>
      <c r="M7" s="344">
        <v>35.61</v>
      </c>
      <c r="N7" s="344">
        <v>35.78</v>
      </c>
      <c r="O7" s="344">
        <v>35.96</v>
      </c>
      <c r="P7" s="344">
        <v>36.14</v>
      </c>
      <c r="Q7" s="345">
        <v>35.869999999999997</v>
      </c>
      <c r="R7" s="344"/>
    </row>
    <row r="8" spans="1:18" ht="15.75" customHeight="1" x14ac:dyDescent="0.2">
      <c r="A8" s="489" t="s">
        <v>150</v>
      </c>
      <c r="B8" s="489"/>
      <c r="C8" s="346">
        <v>577.39</v>
      </c>
      <c r="D8" s="346">
        <v>579.80999999999995</v>
      </c>
      <c r="E8" s="346">
        <v>594</v>
      </c>
      <c r="F8" s="346">
        <v>611.41999999999996</v>
      </c>
      <c r="G8" s="347">
        <v>590.27</v>
      </c>
      <c r="H8" s="346">
        <v>616.28</v>
      </c>
      <c r="I8" s="346">
        <v>619.35</v>
      </c>
      <c r="J8" s="346">
        <v>625.27</v>
      </c>
      <c r="K8" s="346">
        <v>637</v>
      </c>
      <c r="L8" s="347">
        <v>625</v>
      </c>
      <c r="M8" s="346">
        <v>651.47</v>
      </c>
      <c r="N8" s="346">
        <v>679.86</v>
      </c>
      <c r="O8" s="346">
        <v>663.46</v>
      </c>
      <c r="P8" s="346">
        <v>614.98</v>
      </c>
      <c r="Q8" s="347">
        <v>649.77</v>
      </c>
      <c r="R8" s="346"/>
    </row>
    <row r="9" spans="1:18" ht="15.75" customHeight="1" x14ac:dyDescent="0.2">
      <c r="A9" s="489"/>
      <c r="B9" s="489"/>
      <c r="C9" s="322"/>
      <c r="D9" s="322"/>
      <c r="E9" s="322"/>
      <c r="F9" s="322"/>
      <c r="G9" s="338"/>
      <c r="H9" s="322"/>
      <c r="I9" s="322"/>
      <c r="J9" s="322"/>
      <c r="K9" s="322"/>
      <c r="L9" s="338"/>
      <c r="M9" s="337"/>
      <c r="N9" s="337"/>
      <c r="O9" s="337"/>
      <c r="P9" s="322"/>
      <c r="Q9" s="338"/>
      <c r="R9" s="337"/>
    </row>
    <row r="10" spans="1:18" ht="15.75" customHeight="1" x14ac:dyDescent="0.2">
      <c r="A10" s="487" t="s">
        <v>166</v>
      </c>
      <c r="B10" s="487"/>
      <c r="C10" s="322"/>
      <c r="D10" s="322"/>
      <c r="E10" s="322"/>
      <c r="F10" s="322"/>
      <c r="G10" s="338"/>
      <c r="H10" s="322"/>
      <c r="I10" s="322"/>
      <c r="J10" s="322"/>
      <c r="K10" s="322"/>
      <c r="L10" s="338"/>
      <c r="M10" s="337"/>
      <c r="N10" s="337"/>
      <c r="O10" s="337"/>
      <c r="P10" s="322"/>
      <c r="Q10" s="338"/>
      <c r="R10" s="337"/>
    </row>
    <row r="11" spans="1:18" ht="15.75" customHeight="1" x14ac:dyDescent="0.2">
      <c r="A11" s="481" t="s">
        <v>86</v>
      </c>
      <c r="B11" s="481"/>
      <c r="C11" s="348">
        <v>5.0000000000000001E-3</v>
      </c>
      <c r="D11" s="348">
        <v>-1E-3</v>
      </c>
      <c r="E11" s="348">
        <v>-4.0000000000000001E-3</v>
      </c>
      <c r="F11" s="348">
        <v>-1.1000000000000001E-2</v>
      </c>
      <c r="G11" s="349">
        <v>-3.0000000000000001E-3</v>
      </c>
      <c r="H11" s="348">
        <v>-9.0000000000000011E-3</v>
      </c>
      <c r="I11" s="348">
        <v>-4.0000000000000001E-3</v>
      </c>
      <c r="J11" s="348">
        <v>-1E-3</v>
      </c>
      <c r="K11" s="348">
        <v>9.0000000000000011E-3</v>
      </c>
      <c r="L11" s="349">
        <v>-1E-3</v>
      </c>
      <c r="M11" s="348">
        <v>6.9999999999999993E-3</v>
      </c>
      <c r="N11" s="348">
        <v>4.0000000000000001E-3</v>
      </c>
      <c r="O11" s="348">
        <v>-5.0000000000000001E-3</v>
      </c>
      <c r="P11" s="348">
        <v>-1.6E-2</v>
      </c>
      <c r="Q11" s="349">
        <v>-2E-3</v>
      </c>
      <c r="R11" s="348"/>
    </row>
    <row r="12" spans="1:18" ht="15.75" customHeight="1" x14ac:dyDescent="0.2">
      <c r="A12" s="481" t="s">
        <v>152</v>
      </c>
      <c r="B12" s="481"/>
      <c r="C12" s="348">
        <v>-1.2E-2</v>
      </c>
      <c r="D12" s="348">
        <v>-1.3000000000000001E-2</v>
      </c>
      <c r="E12" s="348">
        <v>-1E-3</v>
      </c>
      <c r="F12" s="348">
        <v>1.4999999999999999E-2</v>
      </c>
      <c r="G12" s="349">
        <v>-2E-3</v>
      </c>
      <c r="H12" s="348">
        <v>2.5000000000000001E-2</v>
      </c>
      <c r="I12" s="348">
        <v>3.3000000000000002E-2</v>
      </c>
      <c r="J12" s="348">
        <v>2.8999999999999998E-2</v>
      </c>
      <c r="K12" s="348">
        <v>5.0000000000000001E-3</v>
      </c>
      <c r="L12" s="349">
        <v>2.2000000000000002E-2</v>
      </c>
      <c r="M12" s="348">
        <v>-1.3999999999999999E-2</v>
      </c>
      <c r="N12" s="348">
        <v>-1.6E-2</v>
      </c>
      <c r="O12" s="348">
        <v>-2.4E-2</v>
      </c>
      <c r="P12" s="348">
        <v>-1.8000000000000002E-2</v>
      </c>
      <c r="Q12" s="349">
        <v>-1.8000000000000002E-2</v>
      </c>
      <c r="R12" s="348"/>
    </row>
    <row r="13" spans="1:18" ht="15.75" customHeight="1" x14ac:dyDescent="0.2">
      <c r="A13" s="481" t="s">
        <v>149</v>
      </c>
      <c r="B13" s="481"/>
      <c r="C13" s="348">
        <v>-4.2000000000000003E-2</v>
      </c>
      <c r="D13" s="348">
        <v>-3.7999999999999999E-2</v>
      </c>
      <c r="E13" s="348">
        <v>-3.3000000000000002E-2</v>
      </c>
      <c r="F13" s="348">
        <v>-2.8999999999999998E-2</v>
      </c>
      <c r="G13" s="349">
        <v>-3.6000000000000004E-2</v>
      </c>
      <c r="H13" s="348">
        <v>-2.7000000000000003E-2</v>
      </c>
      <c r="I13" s="348">
        <v>-2.5000000000000001E-2</v>
      </c>
      <c r="J13" s="348">
        <v>-2.2000000000000002E-2</v>
      </c>
      <c r="K13" s="348">
        <v>-0.02</v>
      </c>
      <c r="L13" s="349">
        <v>-2.4E-2</v>
      </c>
      <c r="M13" s="348">
        <v>-0.02</v>
      </c>
      <c r="N13" s="348">
        <v>-0.02</v>
      </c>
      <c r="O13" s="348">
        <v>-0.02</v>
      </c>
      <c r="P13" s="348">
        <v>-0.02</v>
      </c>
      <c r="Q13" s="349">
        <v>-0.02</v>
      </c>
      <c r="R13" s="348"/>
    </row>
    <row r="14" spans="1:18" ht="15.75" customHeight="1" x14ac:dyDescent="0.2">
      <c r="A14" s="481" t="s">
        <v>150</v>
      </c>
      <c r="B14" s="481"/>
      <c r="C14" s="348">
        <v>0.05</v>
      </c>
      <c r="D14" s="348">
        <v>1.9E-2</v>
      </c>
      <c r="E14" s="348">
        <v>-2.7999999999999997E-2</v>
      </c>
      <c r="F14" s="348">
        <v>-5.5E-2</v>
      </c>
      <c r="G14" s="349">
        <v>-3.0000000000000001E-3</v>
      </c>
      <c r="H14" s="348">
        <v>-6.3E-2</v>
      </c>
      <c r="I14" s="348">
        <v>-6.4000000000000001E-2</v>
      </c>
      <c r="J14" s="348">
        <v>-0.05</v>
      </c>
      <c r="K14" s="348">
        <v>-4.0999999999999995E-2</v>
      </c>
      <c r="L14" s="349">
        <v>-5.5999999999999994E-2</v>
      </c>
      <c r="M14" s="348">
        <v>-5.4000000000000006E-2</v>
      </c>
      <c r="N14" s="348">
        <v>-8.900000000000001E-2</v>
      </c>
      <c r="O14" s="348">
        <v>-5.7999999999999996E-2</v>
      </c>
      <c r="P14" s="348">
        <v>3.6000000000000004E-2</v>
      </c>
      <c r="Q14" s="349">
        <v>-3.7999999999999999E-2</v>
      </c>
      <c r="R14" s="348"/>
    </row>
    <row r="15" spans="1:18" ht="15.75" customHeight="1" x14ac:dyDescent="0.2">
      <c r="A15" s="489"/>
      <c r="B15" s="489"/>
      <c r="C15" s="322"/>
      <c r="D15" s="322"/>
      <c r="E15" s="322"/>
      <c r="F15" s="322"/>
      <c r="G15" s="338"/>
      <c r="H15" s="322"/>
      <c r="I15" s="322"/>
      <c r="J15" s="322"/>
      <c r="K15" s="322"/>
      <c r="L15" s="338"/>
      <c r="M15" s="337"/>
      <c r="N15" s="337"/>
      <c r="O15" s="337"/>
      <c r="P15" s="322"/>
      <c r="Q15" s="338"/>
      <c r="R15" s="337"/>
    </row>
    <row r="16" spans="1:18" ht="15.75" customHeight="1" x14ac:dyDescent="0.2">
      <c r="A16" s="483" t="s">
        <v>167</v>
      </c>
      <c r="B16" s="483"/>
      <c r="C16" s="322"/>
      <c r="D16" s="322"/>
      <c r="E16" s="322"/>
      <c r="F16" s="322"/>
      <c r="G16" s="338"/>
      <c r="H16" s="322"/>
      <c r="I16" s="322"/>
      <c r="J16" s="322"/>
      <c r="K16" s="322"/>
      <c r="L16" s="338"/>
      <c r="M16" s="337"/>
      <c r="N16" s="337"/>
      <c r="O16" s="337"/>
      <c r="P16" s="322"/>
      <c r="Q16" s="338"/>
      <c r="R16" s="337"/>
    </row>
    <row r="17" spans="1:18" ht="15.75" customHeight="1" x14ac:dyDescent="0.2">
      <c r="A17" s="489" t="s">
        <v>147</v>
      </c>
      <c r="B17" s="489"/>
      <c r="C17" s="344">
        <v>6.91</v>
      </c>
      <c r="D17" s="344">
        <v>6.91</v>
      </c>
      <c r="E17" s="344">
        <v>6.91</v>
      </c>
      <c r="F17" s="344">
        <v>6.91</v>
      </c>
      <c r="G17" s="345">
        <v>6.91</v>
      </c>
      <c r="H17" s="344">
        <v>6.91</v>
      </c>
      <c r="I17" s="344">
        <v>6.91</v>
      </c>
      <c r="J17" s="344">
        <v>6.91</v>
      </c>
      <c r="K17" s="344">
        <v>6.91</v>
      </c>
      <c r="L17" s="345">
        <v>6.91</v>
      </c>
      <c r="M17" s="344">
        <v>6.91</v>
      </c>
      <c r="N17" s="344">
        <v>6.91</v>
      </c>
      <c r="O17" s="344">
        <v>6.91</v>
      </c>
      <c r="P17" s="344">
        <v>6.91</v>
      </c>
      <c r="Q17" s="345">
        <v>6.91</v>
      </c>
      <c r="R17" s="344"/>
    </row>
    <row r="18" spans="1:18" ht="15.75" customHeight="1" x14ac:dyDescent="0.2">
      <c r="A18" s="489" t="s">
        <v>87</v>
      </c>
      <c r="B18" s="489"/>
      <c r="C18" s="346">
        <v>3573.32</v>
      </c>
      <c r="D18" s="346">
        <v>3881.46</v>
      </c>
      <c r="E18" s="346">
        <v>3784</v>
      </c>
      <c r="F18" s="346">
        <v>3695.36</v>
      </c>
      <c r="G18" s="347">
        <v>3695.05</v>
      </c>
      <c r="H18" s="346">
        <v>3588.32</v>
      </c>
      <c r="I18" s="346">
        <v>3730.44</v>
      </c>
      <c r="J18" s="346">
        <v>3816.53</v>
      </c>
      <c r="K18" s="346">
        <v>3903</v>
      </c>
      <c r="L18" s="347">
        <v>3756</v>
      </c>
      <c r="M18" s="346">
        <v>3905.64</v>
      </c>
      <c r="N18" s="346">
        <v>3938.56</v>
      </c>
      <c r="O18" s="346">
        <v>4340</v>
      </c>
      <c r="P18" s="346">
        <v>4742.8</v>
      </c>
      <c r="Q18" s="347">
        <v>4253.87</v>
      </c>
      <c r="R18" s="346"/>
    </row>
    <row r="19" spans="1:18" ht="15.75" customHeight="1" x14ac:dyDescent="0.2">
      <c r="A19" s="489" t="s">
        <v>148</v>
      </c>
      <c r="B19" s="489"/>
      <c r="C19" s="346">
        <v>6514.25</v>
      </c>
      <c r="D19" s="346">
        <v>6629.5</v>
      </c>
      <c r="E19" s="346">
        <v>6921</v>
      </c>
      <c r="F19" s="346">
        <v>6989.16</v>
      </c>
      <c r="G19" s="347">
        <v>6758.25</v>
      </c>
      <c r="H19" s="346">
        <v>6695.51</v>
      </c>
      <c r="I19" s="346">
        <v>6604.46</v>
      </c>
      <c r="J19" s="346">
        <v>6876.85</v>
      </c>
      <c r="K19" s="346">
        <v>6886</v>
      </c>
      <c r="L19" s="347">
        <v>6790</v>
      </c>
      <c r="M19" s="346">
        <v>6965.82</v>
      </c>
      <c r="N19" s="346">
        <v>6865.78</v>
      </c>
      <c r="O19" s="346">
        <v>6929.06</v>
      </c>
      <c r="P19" s="346">
        <v>7231.77</v>
      </c>
      <c r="Q19" s="347">
        <v>7007.73</v>
      </c>
      <c r="R19" s="346"/>
    </row>
    <row r="20" spans="1:18" ht="15.75" customHeight="1" x14ac:dyDescent="0.2">
      <c r="A20" s="489"/>
      <c r="B20" s="489"/>
      <c r="C20" s="322"/>
      <c r="D20" s="322"/>
      <c r="E20" s="322"/>
      <c r="F20" s="322"/>
      <c r="G20" s="338"/>
      <c r="H20" s="322"/>
      <c r="I20" s="322"/>
      <c r="J20" s="322"/>
      <c r="K20" s="322"/>
      <c r="L20" s="338"/>
      <c r="M20" s="337"/>
      <c r="N20" s="337"/>
      <c r="O20" s="337"/>
      <c r="P20" s="322"/>
      <c r="Q20" s="338"/>
      <c r="R20" s="337"/>
    </row>
    <row r="21" spans="1:18" ht="15.75" customHeight="1" x14ac:dyDescent="0.2">
      <c r="A21" s="487" t="s">
        <v>166</v>
      </c>
      <c r="B21" s="487"/>
      <c r="C21" s="322"/>
      <c r="D21" s="322"/>
      <c r="E21" s="322"/>
      <c r="F21" s="322"/>
      <c r="G21" s="338"/>
      <c r="H21" s="322"/>
      <c r="I21" s="322"/>
      <c r="J21" s="322"/>
      <c r="K21" s="322"/>
      <c r="L21" s="338"/>
      <c r="M21" s="337"/>
      <c r="N21" s="337"/>
      <c r="O21" s="337"/>
      <c r="P21" s="322"/>
      <c r="Q21" s="338"/>
      <c r="R21" s="337"/>
    </row>
    <row r="22" spans="1:18" ht="15.75" customHeight="1" x14ac:dyDescent="0.2">
      <c r="A22" s="481" t="s">
        <v>147</v>
      </c>
      <c r="B22" s="481"/>
      <c r="C22" s="348">
        <v>0</v>
      </c>
      <c r="D22" s="348">
        <v>0</v>
      </c>
      <c r="E22" s="348">
        <v>0</v>
      </c>
      <c r="F22" s="348">
        <v>0</v>
      </c>
      <c r="G22" s="349">
        <v>0</v>
      </c>
      <c r="H22" s="348">
        <v>0</v>
      </c>
      <c r="I22" s="348">
        <v>0</v>
      </c>
      <c r="J22" s="348">
        <v>0</v>
      </c>
      <c r="K22" s="348">
        <v>0</v>
      </c>
      <c r="L22" s="349">
        <v>0</v>
      </c>
      <c r="M22" s="348">
        <v>0</v>
      </c>
      <c r="N22" s="348">
        <v>0</v>
      </c>
      <c r="O22" s="348">
        <v>0</v>
      </c>
      <c r="P22" s="348">
        <v>0</v>
      </c>
      <c r="Q22" s="349">
        <v>0</v>
      </c>
      <c r="R22" s="348"/>
    </row>
    <row r="23" spans="1:18" ht="15.75" customHeight="1" x14ac:dyDescent="0.2">
      <c r="A23" s="481" t="s">
        <v>87</v>
      </c>
      <c r="B23" s="481"/>
      <c r="C23" s="348">
        <v>-0.114</v>
      </c>
      <c r="D23" s="348">
        <v>-0.16300000000000001</v>
      </c>
      <c r="E23" s="348">
        <v>-0.115</v>
      </c>
      <c r="F23" s="348">
        <v>-7.5999999999999998E-2</v>
      </c>
      <c r="G23" s="349">
        <v>-0.10800000000000001</v>
      </c>
      <c r="H23" s="348">
        <v>-4.0000000000000001E-3</v>
      </c>
      <c r="I23" s="348">
        <v>0.04</v>
      </c>
      <c r="J23" s="348">
        <v>-8.0000000000000002E-3</v>
      </c>
      <c r="K23" s="348">
        <v>-5.2999999999999999E-2</v>
      </c>
      <c r="L23" s="349">
        <v>-1.6E-2</v>
      </c>
      <c r="M23" s="348">
        <v>-8.1000000000000003E-2</v>
      </c>
      <c r="N23" s="348">
        <v>-5.2999999999999999E-2</v>
      </c>
      <c r="O23" s="348">
        <v>-0.121</v>
      </c>
      <c r="P23" s="348">
        <v>-0.17699999999999999</v>
      </c>
      <c r="Q23" s="349">
        <v>-0.11699999999999999</v>
      </c>
      <c r="R23" s="348"/>
    </row>
    <row r="24" spans="1:18" ht="15.75" customHeight="1" x14ac:dyDescent="0.2">
      <c r="A24" s="481" t="s">
        <v>148</v>
      </c>
      <c r="B24" s="481"/>
      <c r="C24" s="348">
        <v>-6.8000000000000005E-2</v>
      </c>
      <c r="D24" s="348">
        <v>-0.06</v>
      </c>
      <c r="E24" s="348">
        <v>-0.10300000000000001</v>
      </c>
      <c r="F24" s="348">
        <v>-0.08</v>
      </c>
      <c r="G24" s="349">
        <v>-7.8E-2</v>
      </c>
      <c r="H24" s="348">
        <v>-2.7000000000000003E-2</v>
      </c>
      <c r="I24" s="348">
        <v>4.0000000000000001E-3</v>
      </c>
      <c r="J24" s="348">
        <v>6.0000000000000001E-3</v>
      </c>
      <c r="K24" s="348">
        <v>1.4999999999999999E-2</v>
      </c>
      <c r="L24" s="349">
        <v>-5.0000000000000001E-3</v>
      </c>
      <c r="M24" s="348">
        <v>-3.9E-2</v>
      </c>
      <c r="N24" s="348">
        <v>-3.7999999999999999E-2</v>
      </c>
      <c r="O24" s="348">
        <v>-8.0000000000000002E-3</v>
      </c>
      <c r="P24" s="348">
        <v>-4.8000000000000001E-2</v>
      </c>
      <c r="Q24" s="349">
        <v>-3.1000000000000003E-2</v>
      </c>
      <c r="R24" s="348"/>
    </row>
    <row r="25" spans="1:18" ht="15.75" customHeight="1" x14ac:dyDescent="0.2">
      <c r="A25" s="489"/>
      <c r="B25" s="489"/>
      <c r="C25" s="322"/>
      <c r="D25" s="322"/>
      <c r="E25" s="322"/>
      <c r="F25" s="322"/>
      <c r="G25" s="338"/>
      <c r="H25" s="322"/>
      <c r="I25" s="322"/>
      <c r="J25" s="322"/>
      <c r="K25" s="322"/>
      <c r="L25" s="338"/>
      <c r="M25" s="337"/>
      <c r="N25" s="337"/>
      <c r="O25" s="337"/>
      <c r="P25" s="322"/>
      <c r="Q25" s="338"/>
      <c r="R25" s="337"/>
    </row>
    <row r="26" spans="1:18" ht="15.75" customHeight="1" x14ac:dyDescent="0.2">
      <c r="P26" s="22"/>
      <c r="Q26" s="1"/>
    </row>
    <row r="27" spans="1:18" ht="15.75" customHeight="1" x14ac:dyDescent="0.2">
      <c r="P27" s="11"/>
      <c r="Q27" s="1"/>
    </row>
    <row r="28" spans="1:18" ht="15.75" customHeight="1" x14ac:dyDescent="0.2">
      <c r="P28" s="11"/>
      <c r="Q28" s="1"/>
    </row>
    <row r="29" spans="1:18" ht="15.75" customHeight="1" x14ac:dyDescent="0.2">
      <c r="P29" s="11"/>
      <c r="Q29" s="1"/>
    </row>
    <row r="30" spans="1:18" ht="15.75" customHeight="1" x14ac:dyDescent="0.2">
      <c r="P30" s="11"/>
      <c r="Q30" s="1"/>
    </row>
    <row r="31" spans="1:18" ht="15.75" customHeight="1" x14ac:dyDescent="0.2">
      <c r="A31" s="23"/>
      <c r="B31" s="23"/>
      <c r="C31" s="11"/>
      <c r="D31" s="11"/>
      <c r="E31" s="11"/>
      <c r="F31" s="11"/>
      <c r="G31" s="11"/>
      <c r="H31" s="11"/>
      <c r="I31" s="11"/>
      <c r="P31" s="11"/>
      <c r="Q31" s="1"/>
    </row>
    <row r="32" spans="1:18" ht="15.75" customHeight="1" x14ac:dyDescent="0.2">
      <c r="A32" s="11"/>
      <c r="B32" s="11"/>
      <c r="C32" s="11"/>
      <c r="D32" s="11"/>
      <c r="E32" s="11"/>
      <c r="F32" s="11"/>
      <c r="G32" s="11"/>
      <c r="H32" s="11"/>
      <c r="I32" s="11"/>
      <c r="P32" s="11"/>
      <c r="Q32" s="1"/>
    </row>
    <row r="33" spans="1:17" ht="15.75" customHeight="1" x14ac:dyDescent="0.2">
      <c r="A33" s="11"/>
      <c r="B33" s="11"/>
      <c r="C33" s="11"/>
      <c r="D33" s="11"/>
      <c r="E33" s="11"/>
      <c r="F33" s="11"/>
      <c r="G33" s="11"/>
      <c r="H33" s="11"/>
      <c r="I33" s="11"/>
      <c r="K33" s="22"/>
      <c r="L33" s="22"/>
      <c r="M33" s="22"/>
      <c r="P33" s="11"/>
      <c r="Q33" s="22"/>
    </row>
    <row r="34" spans="1:17" ht="15.75" customHeight="1" x14ac:dyDescent="0.2">
      <c r="A34" s="11"/>
      <c r="B34" s="11"/>
      <c r="C34" s="11"/>
      <c r="D34" s="11"/>
      <c r="E34" s="11"/>
      <c r="F34" s="11"/>
      <c r="G34" s="11"/>
      <c r="H34" s="11"/>
      <c r="I34" s="11"/>
      <c r="P34" s="11"/>
      <c r="Q34" s="1"/>
    </row>
    <row r="35" spans="1:17" ht="15.75" customHeight="1" x14ac:dyDescent="0.2">
      <c r="A35" s="11"/>
      <c r="B35" s="11"/>
      <c r="C35" s="11"/>
      <c r="D35" s="11"/>
      <c r="E35" s="11"/>
      <c r="F35" s="11"/>
      <c r="G35" s="11"/>
      <c r="H35" s="11"/>
      <c r="I35" s="11"/>
      <c r="P35" s="11"/>
      <c r="Q35" s="1"/>
    </row>
    <row r="36" spans="1:17" ht="15.75" customHeight="1" x14ac:dyDescent="0.2">
      <c r="A36" s="11"/>
      <c r="B36" s="11"/>
      <c r="C36" s="11"/>
      <c r="D36" s="11"/>
      <c r="E36" s="11"/>
      <c r="F36" s="11"/>
      <c r="G36" s="11"/>
      <c r="H36" s="11"/>
      <c r="I36" s="11"/>
      <c r="P36" s="11"/>
      <c r="Q36" s="1"/>
    </row>
    <row r="37" spans="1:17" ht="15.75" customHeight="1" x14ac:dyDescent="0.2">
      <c r="A37" s="11"/>
      <c r="B37" s="11"/>
      <c r="C37" s="11"/>
      <c r="D37" s="11"/>
      <c r="E37" s="11"/>
      <c r="F37" s="11"/>
      <c r="G37" s="11"/>
      <c r="H37" s="11"/>
      <c r="I37" s="11"/>
      <c r="P37" s="11"/>
      <c r="Q37" s="1"/>
    </row>
    <row r="38" spans="1:17" ht="15.75" customHeight="1" x14ac:dyDescent="0.2">
      <c r="A38" s="11"/>
      <c r="B38" s="11"/>
      <c r="C38" s="11"/>
      <c r="D38" s="11"/>
      <c r="E38" s="11"/>
      <c r="F38" s="11"/>
      <c r="G38" s="11"/>
      <c r="H38" s="11"/>
      <c r="I38" s="11"/>
      <c r="P38" s="11"/>
      <c r="Q38" s="1"/>
    </row>
    <row r="39" spans="1:17" ht="15.75" customHeight="1" x14ac:dyDescent="0.2">
      <c r="A39" s="11"/>
      <c r="B39" s="11"/>
      <c r="C39" s="11"/>
      <c r="D39" s="11"/>
      <c r="E39" s="11"/>
      <c r="F39" s="11"/>
      <c r="G39" s="11"/>
      <c r="H39" s="11"/>
      <c r="I39" s="11"/>
      <c r="P39" s="11"/>
      <c r="Q39" s="1"/>
    </row>
    <row r="40" spans="1:17" ht="15.75" customHeight="1" x14ac:dyDescent="0.2">
      <c r="A40" s="11"/>
      <c r="B40" s="11"/>
      <c r="C40" s="11"/>
      <c r="D40" s="11"/>
      <c r="E40" s="11"/>
      <c r="F40" s="11"/>
      <c r="G40" s="11"/>
      <c r="H40" s="11"/>
      <c r="I40" s="11"/>
      <c r="P40" s="11"/>
      <c r="Q40" s="1"/>
    </row>
    <row r="41" spans="1:17" ht="15.75" customHeight="1" x14ac:dyDescent="0.2">
      <c r="A41" s="11"/>
      <c r="B41" s="11"/>
      <c r="C41" s="11"/>
      <c r="D41" s="11"/>
      <c r="E41" s="11"/>
      <c r="F41" s="11"/>
      <c r="G41" s="11"/>
      <c r="H41" s="11"/>
      <c r="I41" s="11"/>
      <c r="P41" s="11"/>
      <c r="Q41" s="1"/>
    </row>
    <row r="42" spans="1:17" ht="15.75" customHeight="1" x14ac:dyDescent="0.2">
      <c r="A42" s="11"/>
      <c r="B42" s="11"/>
      <c r="C42" s="11"/>
      <c r="D42" s="11"/>
      <c r="E42" s="11"/>
      <c r="F42" s="11"/>
      <c r="G42" s="11"/>
      <c r="H42" s="11"/>
      <c r="I42" s="11"/>
      <c r="P42" s="11"/>
      <c r="Q42" s="1"/>
    </row>
    <row r="43" spans="1:17" ht="15.75" customHeight="1" x14ac:dyDescent="0.2">
      <c r="A43" s="11"/>
      <c r="B43" s="11"/>
      <c r="C43" s="11"/>
      <c r="D43" s="11"/>
      <c r="E43" s="11"/>
      <c r="F43" s="11"/>
      <c r="G43" s="11"/>
      <c r="H43" s="11"/>
      <c r="I43" s="11"/>
      <c r="P43" s="11"/>
      <c r="Q43" s="1"/>
    </row>
    <row r="44" spans="1:17" ht="15.75" customHeight="1" x14ac:dyDescent="0.2">
      <c r="A44" s="11"/>
      <c r="B44" s="11"/>
      <c r="C44" s="11"/>
      <c r="D44" s="11"/>
      <c r="E44" s="11"/>
      <c r="F44" s="11"/>
      <c r="G44" s="11"/>
      <c r="H44" s="11"/>
      <c r="I44" s="11"/>
      <c r="P44" s="11"/>
      <c r="Q44" s="1"/>
    </row>
    <row r="45" spans="1:17" ht="15.75" customHeight="1" x14ac:dyDescent="0.2">
      <c r="A45" s="11"/>
      <c r="B45" s="11"/>
      <c r="C45" s="11"/>
      <c r="D45" s="11"/>
      <c r="E45" s="11"/>
      <c r="F45" s="11"/>
      <c r="G45" s="11"/>
      <c r="H45" s="11"/>
      <c r="I45" s="11"/>
      <c r="P45" s="11"/>
      <c r="Q45" s="1"/>
    </row>
    <row r="46" spans="1:17" ht="15.75" customHeight="1" x14ac:dyDescent="0.2">
      <c r="A46" s="11"/>
      <c r="B46" s="11"/>
      <c r="C46" s="11"/>
      <c r="D46" s="11"/>
      <c r="E46" s="11"/>
      <c r="F46" s="11"/>
      <c r="G46" s="11"/>
      <c r="H46" s="11"/>
      <c r="I46" s="11"/>
      <c r="P46" s="11"/>
      <c r="Q46" s="1"/>
    </row>
    <row r="47" spans="1:17" ht="15.75" customHeight="1" x14ac:dyDescent="0.2">
      <c r="A47" s="11"/>
      <c r="B47" s="11"/>
      <c r="C47" s="11"/>
      <c r="D47" s="11"/>
      <c r="E47" s="11"/>
      <c r="F47" s="11"/>
      <c r="G47" s="11"/>
      <c r="H47" s="11"/>
      <c r="I47" s="11"/>
      <c r="P47" s="11"/>
      <c r="Q47" s="1"/>
    </row>
    <row r="48" spans="1:17" ht="15.75" customHeight="1" x14ac:dyDescent="0.2">
      <c r="A48" s="11"/>
      <c r="B48" s="11"/>
      <c r="C48" s="11"/>
      <c r="D48" s="11"/>
      <c r="E48" s="11"/>
      <c r="F48" s="11"/>
      <c r="G48" s="11"/>
      <c r="H48" s="11"/>
      <c r="I48" s="11"/>
      <c r="P48" s="11"/>
      <c r="Q48" s="1"/>
    </row>
    <row r="49" spans="1:17" ht="15.75" customHeight="1" x14ac:dyDescent="0.2">
      <c r="A49" s="11"/>
      <c r="B49" s="11"/>
      <c r="C49" s="11"/>
      <c r="D49" s="11"/>
      <c r="E49" s="11"/>
      <c r="F49" s="11"/>
      <c r="G49" s="11"/>
      <c r="H49" s="11"/>
      <c r="I49" s="11"/>
      <c r="P49" s="11"/>
      <c r="Q49" s="1"/>
    </row>
    <row r="50" spans="1:17" ht="15.75" customHeight="1" x14ac:dyDescent="0.2">
      <c r="A50" s="11"/>
      <c r="B50" s="11"/>
      <c r="C50" s="11"/>
      <c r="D50" s="11"/>
      <c r="E50" s="11"/>
      <c r="F50" s="11"/>
      <c r="G50" s="11"/>
      <c r="H50" s="11"/>
      <c r="I50" s="11"/>
      <c r="P50" s="11"/>
      <c r="Q50" s="1"/>
    </row>
    <row r="51" spans="1:17" ht="15.75" customHeight="1" x14ac:dyDescent="0.2">
      <c r="A51" s="11"/>
      <c r="B51" s="11"/>
      <c r="C51" s="11"/>
      <c r="D51" s="11"/>
      <c r="E51" s="11"/>
      <c r="F51" s="11"/>
      <c r="G51" s="11"/>
      <c r="H51" s="11"/>
      <c r="I51" s="11"/>
      <c r="P51" s="11"/>
      <c r="Q51" s="1"/>
    </row>
    <row r="52" spans="1:17" ht="15.75" customHeight="1" x14ac:dyDescent="0.2">
      <c r="A52" s="11"/>
      <c r="B52" s="11"/>
      <c r="C52" s="11"/>
      <c r="D52" s="11"/>
      <c r="E52" s="11"/>
      <c r="F52" s="11"/>
      <c r="G52" s="11"/>
      <c r="H52" s="11"/>
      <c r="I52" s="11"/>
      <c r="P52" s="11"/>
      <c r="Q52" s="1"/>
    </row>
    <row r="53" spans="1:17" ht="15.75" customHeight="1" x14ac:dyDescent="0.2">
      <c r="A53" s="11"/>
      <c r="B53" s="11"/>
      <c r="C53" s="11"/>
      <c r="D53" s="11"/>
      <c r="E53" s="11"/>
      <c r="F53" s="11"/>
      <c r="G53" s="11"/>
      <c r="H53" s="11"/>
      <c r="I53" s="11"/>
      <c r="P53" s="11"/>
      <c r="Q53" s="1"/>
    </row>
    <row r="54" spans="1:17" ht="15.75" customHeight="1" x14ac:dyDescent="0.2">
      <c r="A54" s="13"/>
      <c r="B54" s="13"/>
      <c r="C54" s="11"/>
      <c r="D54" s="11"/>
      <c r="E54" s="11"/>
      <c r="F54" s="11"/>
      <c r="G54" s="11"/>
      <c r="H54" s="11"/>
      <c r="I54" s="11"/>
      <c r="P54" s="11"/>
      <c r="Q54" s="1"/>
    </row>
    <row r="55" spans="1:17" ht="15.75" customHeight="1" x14ac:dyDescent="0.2">
      <c r="A55" s="11"/>
      <c r="B55" s="11"/>
      <c r="C55" s="11"/>
      <c r="D55" s="11"/>
      <c r="E55" s="11"/>
      <c r="F55" s="11"/>
      <c r="G55" s="11"/>
      <c r="H55" s="11"/>
      <c r="I55" s="11"/>
      <c r="P55" s="11"/>
      <c r="Q55" s="1"/>
    </row>
    <row r="56" spans="1:17" ht="15.75" customHeight="1" x14ac:dyDescent="0.2">
      <c r="A56" s="13"/>
      <c r="B56" s="13"/>
      <c r="C56" s="11"/>
      <c r="D56" s="11"/>
      <c r="E56" s="11"/>
      <c r="F56" s="11"/>
      <c r="G56" s="11"/>
      <c r="H56" s="11"/>
      <c r="I56" s="11"/>
      <c r="P56" s="11"/>
      <c r="Q56" s="1"/>
    </row>
    <row r="57" spans="1:17" ht="15.75" customHeight="1" x14ac:dyDescent="0.2">
      <c r="A57" s="11"/>
      <c r="B57" s="11"/>
      <c r="C57" s="11"/>
      <c r="D57" s="11"/>
      <c r="E57" s="11"/>
      <c r="F57" s="11"/>
      <c r="G57" s="11"/>
      <c r="H57" s="11"/>
      <c r="I57" s="11"/>
      <c r="P57" s="11"/>
      <c r="Q57" s="1"/>
    </row>
    <row r="58" spans="1:17" ht="15.75" customHeight="1" x14ac:dyDescent="0.2">
      <c r="A58" s="13"/>
      <c r="B58" s="13"/>
      <c r="C58" s="11"/>
      <c r="D58" s="11"/>
      <c r="E58" s="11"/>
      <c r="F58" s="11"/>
      <c r="G58" s="11"/>
      <c r="H58" s="11"/>
      <c r="I58" s="11"/>
      <c r="P58" s="11"/>
      <c r="Q58" s="1"/>
    </row>
    <row r="59" spans="1:17" ht="15.75" customHeight="1" x14ac:dyDescent="0.2">
      <c r="A59" s="11"/>
      <c r="B59" s="11"/>
      <c r="C59" s="11"/>
      <c r="D59" s="11"/>
      <c r="E59" s="11"/>
      <c r="F59" s="11"/>
      <c r="G59" s="11"/>
      <c r="H59" s="11"/>
      <c r="I59" s="11"/>
      <c r="P59" s="11"/>
      <c r="Q59" s="1"/>
    </row>
    <row r="60" spans="1:17" ht="15.75" customHeight="1" x14ac:dyDescent="0.2">
      <c r="A60" s="11"/>
      <c r="B60" s="11"/>
      <c r="C60" s="11"/>
      <c r="D60" s="11"/>
      <c r="E60" s="11"/>
      <c r="F60" s="11"/>
      <c r="G60" s="11"/>
      <c r="H60" s="11"/>
      <c r="I60" s="11"/>
      <c r="P60" s="11"/>
      <c r="Q60" s="1"/>
    </row>
    <row r="61" spans="1:17" ht="15.75" customHeight="1" x14ac:dyDescent="0.2">
      <c r="A61" s="11"/>
      <c r="B61" s="11"/>
      <c r="C61" s="11"/>
      <c r="D61" s="11"/>
      <c r="E61" s="11"/>
      <c r="F61" s="11"/>
      <c r="G61" s="11"/>
      <c r="H61" s="11"/>
      <c r="I61" s="11"/>
      <c r="P61" s="11"/>
      <c r="Q61" s="1"/>
    </row>
    <row r="62" spans="1:17" ht="15.75" customHeight="1" x14ac:dyDescent="0.2">
      <c r="A62" s="11"/>
      <c r="B62" s="11"/>
      <c r="C62" s="11"/>
      <c r="D62" s="11"/>
      <c r="E62" s="11"/>
      <c r="F62" s="11"/>
      <c r="G62" s="11"/>
      <c r="H62" s="11"/>
      <c r="I62" s="11"/>
      <c r="P62" s="11"/>
      <c r="Q62" s="1"/>
    </row>
    <row r="63" spans="1:17" ht="15.75" customHeight="1" x14ac:dyDescent="0.2">
      <c r="A63" s="13"/>
      <c r="B63" s="13"/>
      <c r="C63" s="11"/>
      <c r="D63" s="11"/>
      <c r="E63" s="11"/>
      <c r="F63" s="11"/>
      <c r="G63" s="11"/>
      <c r="H63" s="11"/>
      <c r="I63" s="11"/>
      <c r="P63" s="11"/>
      <c r="Q63" s="1"/>
    </row>
    <row r="64" spans="1:17" ht="15.75" customHeight="1" x14ac:dyDescent="0.2">
      <c r="A64" s="11"/>
      <c r="B64" s="11"/>
      <c r="C64" s="11"/>
      <c r="D64" s="11"/>
      <c r="E64" s="11"/>
      <c r="F64" s="11"/>
      <c r="G64" s="11"/>
      <c r="H64" s="11"/>
      <c r="I64" s="11"/>
      <c r="P64" s="11"/>
      <c r="Q64" s="1"/>
    </row>
    <row r="65" spans="1:17" ht="15.75" customHeight="1" x14ac:dyDescent="0.2">
      <c r="A65" s="11"/>
      <c r="B65" s="11"/>
      <c r="C65" s="11"/>
      <c r="D65" s="11"/>
      <c r="E65" s="11"/>
      <c r="F65" s="11"/>
      <c r="G65" s="11"/>
      <c r="H65" s="11"/>
      <c r="I65" s="11"/>
      <c r="P65" s="11"/>
      <c r="Q65" s="1"/>
    </row>
    <row r="66" spans="1:17" ht="15.75" customHeight="1" x14ac:dyDescent="0.2">
      <c r="A66" s="11"/>
      <c r="B66" s="11"/>
      <c r="C66" s="11"/>
      <c r="D66" s="11"/>
      <c r="E66" s="11"/>
      <c r="F66" s="11"/>
      <c r="G66" s="11"/>
      <c r="H66" s="11"/>
      <c r="I66" s="11"/>
      <c r="P66" s="11"/>
      <c r="Q66" s="1"/>
    </row>
    <row r="67" spans="1:17" ht="15.75" customHeight="1" x14ac:dyDescent="0.2">
      <c r="A67" s="13"/>
      <c r="B67" s="13"/>
      <c r="C67" s="11"/>
      <c r="D67" s="11"/>
      <c r="E67" s="11"/>
      <c r="F67" s="11"/>
      <c r="G67" s="11"/>
      <c r="H67" s="11"/>
      <c r="I67" s="11"/>
      <c r="P67" s="11"/>
      <c r="Q67" s="1"/>
    </row>
    <row r="68" spans="1:17" ht="15.75" customHeight="1" x14ac:dyDescent="0.2">
      <c r="A68" s="11"/>
      <c r="B68" s="11"/>
      <c r="C68" s="11"/>
      <c r="D68" s="11"/>
      <c r="E68" s="11"/>
      <c r="F68" s="11"/>
      <c r="G68" s="11"/>
      <c r="H68" s="11"/>
      <c r="I68" s="11"/>
      <c r="P68" s="11"/>
      <c r="Q68" s="1"/>
    </row>
    <row r="69" spans="1:17" ht="15.75" customHeight="1" x14ac:dyDescent="0.2">
      <c r="A69" s="13"/>
      <c r="B69" s="13"/>
      <c r="C69" s="11"/>
      <c r="D69" s="11"/>
      <c r="E69" s="11"/>
      <c r="F69" s="11"/>
      <c r="G69" s="11"/>
      <c r="H69" s="11"/>
      <c r="I69" s="11"/>
      <c r="P69" s="11"/>
      <c r="Q69" s="1"/>
    </row>
    <row r="70" spans="1:17" ht="15.75" customHeight="1" x14ac:dyDescent="0.2">
      <c r="A70" s="11"/>
      <c r="B70" s="11"/>
      <c r="C70" s="11"/>
      <c r="D70" s="11"/>
      <c r="E70" s="11"/>
      <c r="F70" s="11"/>
      <c r="G70" s="11"/>
      <c r="H70" s="11"/>
      <c r="I70" s="11"/>
      <c r="P70" s="11"/>
      <c r="Q70" s="1"/>
    </row>
    <row r="71" spans="1:17" ht="15.75" customHeight="1" x14ac:dyDescent="0.2">
      <c r="A71" s="11"/>
      <c r="B71" s="11"/>
      <c r="C71" s="11"/>
      <c r="D71" s="11"/>
      <c r="E71" s="11"/>
      <c r="F71" s="11"/>
      <c r="G71" s="11"/>
      <c r="H71" s="11"/>
      <c r="I71" s="11"/>
      <c r="P71" s="11"/>
      <c r="Q71" s="1"/>
    </row>
    <row r="72" spans="1:17" ht="15.75" customHeight="1" x14ac:dyDescent="0.2">
      <c r="A72" s="13"/>
      <c r="B72" s="13"/>
      <c r="C72" s="11"/>
      <c r="D72" s="11"/>
      <c r="E72" s="11"/>
      <c r="F72" s="11"/>
      <c r="G72" s="11"/>
      <c r="H72" s="11"/>
      <c r="I72" s="11"/>
      <c r="P72" s="11"/>
      <c r="Q72" s="1"/>
    </row>
  </sheetData>
  <mergeCells count="24">
    <mergeCell ref="A23:B23"/>
    <mergeCell ref="A24:B24"/>
    <mergeCell ref="A25:B25"/>
    <mergeCell ref="A1:B1"/>
    <mergeCell ref="A18:B18"/>
    <mergeCell ref="A19:B19"/>
    <mergeCell ref="A20:B20"/>
    <mergeCell ref="A21:B21"/>
    <mergeCell ref="A22:B22"/>
    <mergeCell ref="A13:B13"/>
    <mergeCell ref="A14:B14"/>
    <mergeCell ref="A15:B15"/>
    <mergeCell ref="A16:B16"/>
    <mergeCell ref="A17:B17"/>
    <mergeCell ref="A8:B8"/>
    <mergeCell ref="A9:B9"/>
    <mergeCell ref="A10:B10"/>
    <mergeCell ref="A11:B11"/>
    <mergeCell ref="A12:B12"/>
    <mergeCell ref="A3:B3"/>
    <mergeCell ref="A4:B4"/>
    <mergeCell ref="A5:B5"/>
    <mergeCell ref="A6:B6"/>
    <mergeCell ref="A7:B7"/>
  </mergeCells>
  <hyperlinks>
    <hyperlink ref="A1:B1" location="Index!A1" display="Back to index" xr:uid="{19B0DB53-7298-440C-9525-66FB3EA254B6}"/>
  </hyperlink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162"/>
  <sheetViews>
    <sheetView showGridLines="0" showRuler="0" workbookViewId="0">
      <selection activeCell="A2" sqref="A2:B2"/>
    </sheetView>
  </sheetViews>
  <sheetFormatPr defaultColWidth="13.7109375" defaultRowHeight="12.75" outlineLevelRow="1" x14ac:dyDescent="0.2"/>
  <cols>
    <col min="1" max="1" width="6.7109375" customWidth="1"/>
    <col min="2" max="2" width="59.140625" customWidth="1"/>
    <col min="3" max="6" width="13.5703125" customWidth="1"/>
    <col min="7" max="7" width="16" customWidth="1"/>
    <col min="8" max="8" width="14.28515625" customWidth="1"/>
    <col min="9" max="9" width="27.42578125" customWidth="1"/>
    <col min="10" max="13" width="13.5703125" customWidth="1"/>
    <col min="14" max="20" width="10.28515625" customWidth="1"/>
    <col min="21" max="23" width="9.140625" customWidth="1"/>
  </cols>
  <sheetData>
    <row r="1" spans="1:23" ht="15.75" customHeight="1" x14ac:dyDescent="0.2">
      <c r="A1" s="462" t="s">
        <v>12</v>
      </c>
      <c r="B1" s="462"/>
      <c r="C1" s="11"/>
      <c r="D1" s="11"/>
      <c r="E1" s="11"/>
      <c r="F1" s="11"/>
      <c r="G1" s="11"/>
      <c r="H1" s="11"/>
      <c r="I1" s="11"/>
      <c r="J1" s="11"/>
      <c r="K1" s="11"/>
      <c r="L1" s="4"/>
      <c r="M1" s="11"/>
      <c r="N1" s="11"/>
      <c r="O1" s="11"/>
      <c r="P1" s="11"/>
      <c r="Q1" s="11"/>
      <c r="R1" s="11"/>
      <c r="S1" s="11"/>
      <c r="T1" s="11"/>
      <c r="U1" s="11"/>
      <c r="V1" s="11"/>
      <c r="W1" s="11"/>
    </row>
    <row r="2" spans="1:23" ht="15.75" customHeight="1" x14ac:dyDescent="0.2">
      <c r="A2" s="481" t="s">
        <v>140</v>
      </c>
      <c r="B2" s="481"/>
      <c r="C2" s="11"/>
      <c r="D2" s="11"/>
      <c r="E2" s="11"/>
      <c r="F2" s="11"/>
      <c r="G2" s="11"/>
      <c r="H2" s="11"/>
      <c r="I2" s="11"/>
      <c r="J2" s="11"/>
      <c r="K2" s="11"/>
      <c r="L2" s="14"/>
      <c r="M2" s="11"/>
      <c r="N2" s="11"/>
      <c r="O2" s="11"/>
      <c r="P2" s="11"/>
      <c r="Q2" s="11"/>
      <c r="R2" s="11"/>
      <c r="S2" s="11"/>
      <c r="T2" s="11"/>
      <c r="U2" s="11"/>
      <c r="V2" s="11"/>
      <c r="W2" s="11"/>
    </row>
    <row r="3" spans="1:23" ht="15.75" customHeight="1" x14ac:dyDescent="0.2">
      <c r="A3" s="482" t="s">
        <v>168</v>
      </c>
      <c r="B3" s="482"/>
      <c r="C3" s="482"/>
      <c r="D3" s="8"/>
      <c r="E3" s="8"/>
      <c r="F3" s="8"/>
      <c r="G3" s="8"/>
      <c r="H3" s="8"/>
      <c r="I3" s="8"/>
      <c r="J3" s="8"/>
      <c r="K3" s="8"/>
      <c r="L3" s="8"/>
      <c r="M3" s="8"/>
      <c r="N3" s="8"/>
      <c r="O3" s="8"/>
      <c r="P3" s="8"/>
      <c r="Q3" s="8"/>
      <c r="R3" s="8"/>
      <c r="S3" s="8"/>
      <c r="T3" s="8"/>
      <c r="U3" s="8"/>
      <c r="V3" s="8"/>
      <c r="W3" s="8"/>
    </row>
    <row r="4" spans="1:23" ht="15.75" hidden="1" customHeight="1" outlineLevel="1" x14ac:dyDescent="0.2">
      <c r="A4" s="11"/>
      <c r="B4" s="100"/>
      <c r="C4" s="11"/>
      <c r="D4" s="11"/>
      <c r="E4" s="11"/>
      <c r="F4" s="11"/>
      <c r="G4" s="13"/>
      <c r="H4" s="11"/>
      <c r="I4" s="101"/>
      <c r="J4" s="11"/>
      <c r="K4" s="11"/>
      <c r="L4" s="13"/>
      <c r="M4" s="11"/>
      <c r="N4" s="11"/>
      <c r="O4" s="11"/>
      <c r="P4" s="11"/>
      <c r="Q4" s="11"/>
      <c r="R4" s="11"/>
      <c r="S4" s="11"/>
      <c r="T4" s="11"/>
      <c r="U4" s="11"/>
      <c r="V4" s="11"/>
      <c r="W4" s="11"/>
    </row>
    <row r="5" spans="1:23" ht="30" hidden="1" customHeight="1" outlineLevel="1" x14ac:dyDescent="0.2">
      <c r="A5" s="102"/>
      <c r="B5" s="490" t="s">
        <v>169</v>
      </c>
      <c r="C5" s="25" t="s">
        <v>144</v>
      </c>
      <c r="D5" s="25" t="s">
        <v>145</v>
      </c>
      <c r="E5" s="25" t="s">
        <v>63</v>
      </c>
      <c r="F5" s="26" t="s">
        <v>170</v>
      </c>
      <c r="G5" s="103"/>
      <c r="I5" s="490" t="s">
        <v>169</v>
      </c>
      <c r="J5" s="25" t="s">
        <v>144</v>
      </c>
      <c r="K5" s="25" t="s">
        <v>145</v>
      </c>
      <c r="L5" s="25" t="s">
        <v>63</v>
      </c>
      <c r="M5" s="26" t="s">
        <v>170</v>
      </c>
      <c r="N5" s="53"/>
      <c r="P5" s="11"/>
      <c r="Q5" s="11"/>
      <c r="R5" s="11"/>
      <c r="S5" s="11"/>
      <c r="T5" s="11"/>
      <c r="U5" s="11"/>
      <c r="V5" s="11"/>
      <c r="W5" s="11"/>
    </row>
    <row r="6" spans="1:23" ht="15.75" hidden="1" customHeight="1" outlineLevel="1" x14ac:dyDescent="0.2">
      <c r="A6" s="102"/>
      <c r="B6" s="491"/>
      <c r="C6" s="9" t="s">
        <v>171</v>
      </c>
      <c r="D6" s="9" t="s">
        <v>171</v>
      </c>
      <c r="E6" s="9" t="s">
        <v>171</v>
      </c>
      <c r="F6" s="27" t="s">
        <v>171</v>
      </c>
      <c r="G6" s="103"/>
      <c r="I6" s="491"/>
      <c r="J6" s="9" t="s">
        <v>172</v>
      </c>
      <c r="K6" s="9" t="s">
        <v>172</v>
      </c>
      <c r="L6" s="9" t="s">
        <v>172</v>
      </c>
      <c r="M6" s="27" t="s">
        <v>172</v>
      </c>
      <c r="N6" s="53"/>
      <c r="P6" s="11"/>
      <c r="Q6" s="11"/>
      <c r="R6" s="11"/>
      <c r="S6" s="11"/>
      <c r="T6" s="11"/>
      <c r="U6" s="11"/>
      <c r="V6" s="11"/>
      <c r="W6" s="11"/>
    </row>
    <row r="7" spans="1:23" ht="15.75" hidden="1" customHeight="1" outlineLevel="1" x14ac:dyDescent="0.2">
      <c r="A7" s="102"/>
      <c r="B7" s="28" t="s">
        <v>173</v>
      </c>
      <c r="C7" s="350">
        <v>1381.27</v>
      </c>
      <c r="D7" s="350">
        <v>1276.22</v>
      </c>
      <c r="E7" s="350">
        <v>547.98</v>
      </c>
      <c r="F7" s="351">
        <v>282</v>
      </c>
      <c r="G7" s="103"/>
      <c r="I7" s="28" t="s">
        <v>173</v>
      </c>
      <c r="J7" s="350">
        <v>5624.43</v>
      </c>
      <c r="K7" s="350">
        <v>5170.75</v>
      </c>
      <c r="L7" s="350">
        <v>2228.14</v>
      </c>
      <c r="M7" s="351">
        <v>1255</v>
      </c>
      <c r="N7" s="53"/>
      <c r="P7" s="11"/>
      <c r="Q7" s="11"/>
      <c r="R7" s="11"/>
      <c r="S7" s="11"/>
      <c r="T7" s="11"/>
      <c r="U7" s="11"/>
      <c r="V7" s="11"/>
      <c r="W7" s="11"/>
    </row>
    <row r="8" spans="1:23" ht="15.75" hidden="1" customHeight="1" outlineLevel="1" x14ac:dyDescent="0.2">
      <c r="A8" s="102"/>
      <c r="B8" s="28" t="s">
        <v>174</v>
      </c>
      <c r="C8" s="350">
        <v>1254.48</v>
      </c>
      <c r="D8" s="350">
        <v>1154.78</v>
      </c>
      <c r="E8" s="350">
        <v>461.25</v>
      </c>
      <c r="F8" s="351">
        <v>77</v>
      </c>
      <c r="G8" s="103"/>
      <c r="I8" s="28" t="s">
        <v>174</v>
      </c>
      <c r="J8" s="350">
        <v>4260.63</v>
      </c>
      <c r="K8" s="350">
        <v>3997.31</v>
      </c>
      <c r="L8" s="350">
        <v>1517.34</v>
      </c>
      <c r="M8" s="351">
        <v>595</v>
      </c>
      <c r="N8" s="53"/>
      <c r="P8" s="11"/>
      <c r="Q8" s="11"/>
      <c r="R8" s="11"/>
      <c r="S8" s="11"/>
      <c r="T8" s="11"/>
      <c r="U8" s="11"/>
      <c r="V8" s="11"/>
      <c r="W8" s="11"/>
    </row>
    <row r="9" spans="1:23" ht="15.75" hidden="1" customHeight="1" outlineLevel="1" x14ac:dyDescent="0.2">
      <c r="A9" s="102"/>
      <c r="B9" s="29" t="s">
        <v>175</v>
      </c>
      <c r="C9" s="30">
        <v>0.10099999999999999</v>
      </c>
      <c r="D9" s="30">
        <v>0.105</v>
      </c>
      <c r="E9" s="30">
        <v>0.188</v>
      </c>
      <c r="F9" s="31">
        <v>2.6669999999999998</v>
      </c>
      <c r="G9" s="103"/>
      <c r="I9" s="29" t="s">
        <v>175</v>
      </c>
      <c r="J9" s="30">
        <v>0.32</v>
      </c>
      <c r="K9" s="30">
        <v>0.29399999999999998</v>
      </c>
      <c r="L9" s="30">
        <v>0.46799999999999997</v>
      </c>
      <c r="M9" s="31">
        <v>1.1100000000000001</v>
      </c>
      <c r="N9" s="53"/>
      <c r="P9" s="11"/>
      <c r="Q9" s="11"/>
      <c r="R9" s="11"/>
      <c r="S9" s="11"/>
      <c r="T9" s="11"/>
      <c r="U9" s="11"/>
      <c r="V9" s="11"/>
      <c r="W9" s="11"/>
    </row>
    <row r="10" spans="1:23" ht="15.75" hidden="1" customHeight="1" outlineLevel="1" x14ac:dyDescent="0.2">
      <c r="A10" s="102"/>
      <c r="B10" s="28" t="s">
        <v>176</v>
      </c>
      <c r="C10" s="32">
        <v>0.156</v>
      </c>
      <c r="D10" s="32">
        <v>0.14400000000000002</v>
      </c>
      <c r="E10" s="32">
        <v>0.22600000000000001</v>
      </c>
      <c r="F10" s="33">
        <v>1.3480000000000001</v>
      </c>
      <c r="G10" s="103"/>
      <c r="I10" s="28" t="s">
        <v>176</v>
      </c>
      <c r="J10" s="32">
        <v>0.32200000000000001</v>
      </c>
      <c r="K10" s="32">
        <v>0.29399999999999998</v>
      </c>
      <c r="L10" s="32">
        <v>0.49200000000000005</v>
      </c>
      <c r="M10" s="33">
        <v>1.044</v>
      </c>
      <c r="N10" s="53"/>
      <c r="P10" s="11"/>
      <c r="Q10" s="11"/>
      <c r="R10" s="11"/>
      <c r="S10" s="11"/>
      <c r="T10" s="11"/>
      <c r="U10" s="11"/>
      <c r="V10" s="11"/>
      <c r="W10" s="11"/>
    </row>
    <row r="11" spans="1:23" ht="15.75" hidden="1" customHeight="1" outlineLevel="1" x14ac:dyDescent="0.2">
      <c r="A11" s="102"/>
      <c r="B11" s="28" t="s">
        <v>177</v>
      </c>
      <c r="C11" s="32">
        <v>-6.3E-2</v>
      </c>
      <c r="D11" s="32">
        <v>-6.3E-2</v>
      </c>
      <c r="E11" s="32">
        <v>-5.5999999999999994E-2</v>
      </c>
      <c r="F11" s="34">
        <v>0.61199999999999999</v>
      </c>
      <c r="G11" s="103"/>
      <c r="I11" s="28" t="s">
        <v>177</v>
      </c>
      <c r="J11" s="32">
        <v>-3.5000000000000003E-2</v>
      </c>
      <c r="K11" s="32">
        <v>-3.5000000000000003E-2</v>
      </c>
      <c r="L11" s="32">
        <v>-3.5000000000000003E-2</v>
      </c>
      <c r="M11" s="34">
        <v>-1.8000000000000002E-2</v>
      </c>
      <c r="N11" s="53"/>
      <c r="P11" s="11"/>
      <c r="Q11" s="11"/>
      <c r="R11" s="11"/>
      <c r="S11" s="11"/>
      <c r="T11" s="11"/>
      <c r="U11" s="11"/>
      <c r="V11" s="11"/>
      <c r="W11" s="11"/>
    </row>
    <row r="12" spans="1:23" ht="15.75" hidden="1" customHeight="1" outlineLevel="1" x14ac:dyDescent="0.2">
      <c r="A12" s="102"/>
      <c r="B12" s="35" t="s">
        <v>178</v>
      </c>
      <c r="C12" s="36">
        <v>9.0000000000000011E-3</v>
      </c>
      <c r="D12" s="36">
        <v>2.3E-2</v>
      </c>
      <c r="E12" s="36">
        <v>1.8000000000000002E-2</v>
      </c>
      <c r="F12" s="37">
        <v>0.70799999999999996</v>
      </c>
      <c r="G12" s="103"/>
      <c r="I12" s="35" t="s">
        <v>178</v>
      </c>
      <c r="J12" s="36">
        <v>3.3000000000000002E-2</v>
      </c>
      <c r="K12" s="36">
        <v>3.5000000000000003E-2</v>
      </c>
      <c r="L12" s="36">
        <v>1.2E-2</v>
      </c>
      <c r="M12" s="37">
        <v>8.4000000000000005E-2</v>
      </c>
      <c r="N12" s="53"/>
      <c r="P12" s="11"/>
      <c r="Q12" s="11"/>
      <c r="R12" s="11"/>
      <c r="S12" s="11"/>
      <c r="T12" s="11"/>
      <c r="U12" s="11"/>
      <c r="V12" s="11"/>
      <c r="W12" s="11"/>
    </row>
    <row r="13" spans="1:23" ht="15.75" hidden="1" customHeight="1" outlineLevel="1" x14ac:dyDescent="0.2">
      <c r="A13" s="11"/>
      <c r="B13" s="104"/>
      <c r="C13" s="105"/>
      <c r="D13" s="105"/>
      <c r="E13" s="105"/>
      <c r="F13" s="105"/>
      <c r="G13" s="16"/>
      <c r="H13" s="16"/>
      <c r="I13" s="105"/>
      <c r="J13" s="105"/>
      <c r="K13" s="104"/>
      <c r="L13" s="104"/>
      <c r="M13" s="104"/>
      <c r="N13" s="11"/>
      <c r="O13" s="11"/>
      <c r="P13" s="11"/>
      <c r="Q13" s="11"/>
      <c r="R13" s="11"/>
      <c r="S13" s="11"/>
      <c r="T13" s="11"/>
      <c r="U13" s="11"/>
      <c r="V13" s="11"/>
      <c r="W13" s="11"/>
    </row>
    <row r="14" spans="1:23" hidden="1" outlineLevel="1" x14ac:dyDescent="0.2">
      <c r="A14" s="11"/>
      <c r="B14" s="492" t="s">
        <v>179</v>
      </c>
      <c r="C14" s="492"/>
      <c r="D14" s="492"/>
      <c r="E14" s="492"/>
      <c r="F14" s="492"/>
      <c r="G14" s="492"/>
      <c r="H14" s="492"/>
      <c r="I14" s="492"/>
      <c r="J14" s="492"/>
      <c r="K14" s="492"/>
      <c r="L14" s="492"/>
      <c r="M14" s="492"/>
      <c r="N14" s="492"/>
      <c r="O14" s="492"/>
      <c r="P14" s="492"/>
      <c r="Q14" s="492"/>
      <c r="R14" s="492"/>
      <c r="S14" s="492"/>
      <c r="T14" s="492"/>
      <c r="U14" s="11"/>
      <c r="V14" s="11"/>
      <c r="W14" s="11"/>
    </row>
    <row r="15" spans="1:23" ht="15.75" customHeight="1" collapsed="1" x14ac:dyDescent="0.2">
      <c r="A15" s="11"/>
      <c r="B15" s="19"/>
      <c r="C15" s="18"/>
      <c r="D15" s="18"/>
      <c r="E15" s="18"/>
      <c r="F15" s="18"/>
      <c r="G15" s="18"/>
      <c r="H15" s="18"/>
      <c r="I15" s="11"/>
      <c r="J15" s="11"/>
      <c r="K15" s="11"/>
      <c r="L15" s="19"/>
      <c r="M15" s="18"/>
      <c r="N15" s="18"/>
      <c r="O15" s="18"/>
      <c r="P15" s="18"/>
      <c r="Q15" s="18"/>
      <c r="R15" s="18"/>
      <c r="S15" s="18"/>
      <c r="T15" s="11"/>
      <c r="U15" s="11"/>
      <c r="V15" s="11"/>
      <c r="W15" s="11"/>
    </row>
    <row r="16" spans="1:23" ht="15.75" customHeight="1" x14ac:dyDescent="0.2">
      <c r="A16" s="482" t="s">
        <v>180</v>
      </c>
      <c r="B16" s="482"/>
      <c r="C16" s="106"/>
      <c r="D16" s="8"/>
      <c r="E16" s="8"/>
      <c r="F16" s="8"/>
      <c r="G16" s="8"/>
      <c r="H16" s="8"/>
      <c r="I16" s="8"/>
      <c r="J16" s="8"/>
      <c r="K16" s="8"/>
      <c r="L16" s="8"/>
      <c r="M16" s="8"/>
      <c r="N16" s="8"/>
      <c r="O16" s="8"/>
      <c r="P16" s="8"/>
      <c r="Q16" s="8"/>
      <c r="R16" s="8"/>
      <c r="S16" s="8"/>
      <c r="T16" s="8"/>
      <c r="U16" s="8"/>
      <c r="V16" s="8"/>
      <c r="W16" s="8"/>
    </row>
    <row r="17" spans="1:23" ht="15.75" hidden="1" customHeight="1" outlineLevel="1" x14ac:dyDescent="0.2">
      <c r="A17" s="13"/>
      <c r="B17" s="100"/>
      <c r="C17" s="100"/>
      <c r="D17" s="100"/>
      <c r="E17" s="100"/>
      <c r="F17" s="100"/>
      <c r="G17" s="100"/>
      <c r="H17" s="101"/>
      <c r="I17" s="100"/>
      <c r="J17" s="13"/>
      <c r="K17" s="13"/>
      <c r="L17" s="11"/>
      <c r="M17" s="13"/>
      <c r="N17" s="13"/>
      <c r="O17" s="13"/>
      <c r="P17" s="11"/>
      <c r="Q17" s="11"/>
      <c r="R17" s="11"/>
      <c r="S17" s="11"/>
      <c r="T17" s="11"/>
      <c r="U17" s="11"/>
      <c r="V17" s="11"/>
      <c r="W17" s="11"/>
    </row>
    <row r="18" spans="1:23" ht="15.75" hidden="1" customHeight="1" outlineLevel="1" x14ac:dyDescent="0.2">
      <c r="A18" s="107"/>
      <c r="B18" s="38" t="s">
        <v>181</v>
      </c>
      <c r="C18" s="493" t="s">
        <v>171</v>
      </c>
      <c r="D18" s="493"/>
      <c r="E18" s="493" t="s">
        <v>172</v>
      </c>
      <c r="F18" s="493"/>
      <c r="G18" s="494" t="s">
        <v>182</v>
      </c>
      <c r="H18" s="494"/>
      <c r="I18" s="495"/>
      <c r="J18" s="53"/>
      <c r="K18" s="13"/>
      <c r="L18" s="13"/>
      <c r="M18" s="13"/>
      <c r="N18" s="11"/>
      <c r="O18" s="11"/>
      <c r="P18" s="11"/>
      <c r="Q18" s="11"/>
      <c r="R18" s="11"/>
      <c r="S18" s="11"/>
      <c r="T18" s="11"/>
      <c r="U18" s="11"/>
      <c r="V18" s="11"/>
      <c r="W18" s="11"/>
    </row>
    <row r="19" spans="1:23" ht="15.75" hidden="1" customHeight="1" outlineLevel="1" x14ac:dyDescent="0.2">
      <c r="A19" s="102"/>
      <c r="B19" s="41" t="s">
        <v>183</v>
      </c>
      <c r="C19" s="39" t="s">
        <v>144</v>
      </c>
      <c r="D19" s="39" t="s">
        <v>63</v>
      </c>
      <c r="E19" s="39" t="s">
        <v>144</v>
      </c>
      <c r="F19" s="39" t="s">
        <v>63</v>
      </c>
      <c r="G19" s="496"/>
      <c r="H19" s="496"/>
      <c r="I19" s="497"/>
      <c r="J19" s="53"/>
      <c r="K19" s="11"/>
      <c r="L19" s="11"/>
      <c r="M19" s="11"/>
      <c r="N19" s="11"/>
      <c r="O19" s="11"/>
      <c r="P19" s="11"/>
      <c r="Q19" s="11"/>
      <c r="R19" s="11"/>
      <c r="S19" s="11"/>
      <c r="T19" s="11"/>
      <c r="U19" s="11"/>
      <c r="V19" s="11"/>
      <c r="W19" s="11"/>
    </row>
    <row r="20" spans="1:23" ht="15.75" hidden="1" customHeight="1" outlineLevel="1" x14ac:dyDescent="0.2">
      <c r="A20" s="102"/>
      <c r="B20" s="42" t="s">
        <v>88</v>
      </c>
      <c r="C20" s="352">
        <v>0</v>
      </c>
      <c r="D20" s="352">
        <v>0</v>
      </c>
      <c r="E20" s="352">
        <v>0</v>
      </c>
      <c r="F20" s="352">
        <v>4.7</v>
      </c>
      <c r="G20" s="498"/>
      <c r="H20" s="499"/>
      <c r="I20" s="499"/>
      <c r="J20" s="53"/>
      <c r="L20" s="11"/>
      <c r="M20" s="11"/>
      <c r="N20" s="11"/>
      <c r="O20" s="11"/>
      <c r="P20" s="11"/>
      <c r="Q20" s="11"/>
      <c r="R20" s="11"/>
      <c r="S20" s="11"/>
      <c r="T20" s="11"/>
      <c r="U20" s="11"/>
      <c r="V20" s="11"/>
      <c r="W20" s="11"/>
    </row>
    <row r="21" spans="1:23" ht="15.75" hidden="1" customHeight="1" outlineLevel="1" x14ac:dyDescent="0.2">
      <c r="A21" s="102"/>
      <c r="B21" s="28" t="s">
        <v>87</v>
      </c>
      <c r="C21" s="353">
        <v>0</v>
      </c>
      <c r="D21" s="353">
        <v>0</v>
      </c>
      <c r="E21" s="353">
        <v>0</v>
      </c>
      <c r="F21" s="353">
        <v>-4.2</v>
      </c>
      <c r="G21" s="498"/>
      <c r="H21" s="499"/>
      <c r="I21" s="499"/>
      <c r="J21" s="108"/>
      <c r="K21" s="11"/>
      <c r="L21" s="11"/>
      <c r="M21" s="11"/>
      <c r="N21" s="11"/>
      <c r="O21" s="11"/>
      <c r="P21" s="11"/>
      <c r="Q21" s="11"/>
      <c r="R21" s="11"/>
      <c r="S21" s="11"/>
      <c r="T21" s="11"/>
      <c r="U21" s="11"/>
      <c r="V21" s="11"/>
      <c r="W21" s="11"/>
    </row>
    <row r="22" spans="1:23" ht="15.75" hidden="1" customHeight="1" outlineLevel="1" x14ac:dyDescent="0.2">
      <c r="A22" s="107"/>
      <c r="B22" s="43" t="s">
        <v>184</v>
      </c>
      <c r="C22" s="359">
        <v>0</v>
      </c>
      <c r="D22" s="354">
        <v>0</v>
      </c>
      <c r="E22" s="359">
        <v>0</v>
      </c>
      <c r="F22" s="354">
        <v>-7.3</v>
      </c>
      <c r="G22" s="500"/>
      <c r="H22" s="499"/>
      <c r="I22" s="499"/>
      <c r="J22" s="53"/>
      <c r="K22" s="13"/>
      <c r="L22" s="13"/>
      <c r="M22" s="13"/>
      <c r="N22" s="11"/>
      <c r="O22" s="11"/>
      <c r="P22" s="11"/>
      <c r="Q22" s="11"/>
      <c r="R22" s="11"/>
      <c r="S22" s="11"/>
      <c r="T22" s="11"/>
      <c r="U22" s="11"/>
      <c r="V22" s="11"/>
      <c r="W22" s="11"/>
    </row>
    <row r="23" spans="1:23" ht="15.75" hidden="1" customHeight="1" outlineLevel="1" x14ac:dyDescent="0.2">
      <c r="A23" s="107"/>
      <c r="B23" s="44" t="s">
        <v>185</v>
      </c>
      <c r="C23" s="355">
        <v>0</v>
      </c>
      <c r="D23" s="355">
        <v>0</v>
      </c>
      <c r="E23" s="355">
        <v>0</v>
      </c>
      <c r="F23" s="355">
        <v>-6.8</v>
      </c>
      <c r="G23" s="356"/>
      <c r="H23" s="357"/>
      <c r="I23" s="358"/>
      <c r="J23" s="53"/>
      <c r="K23" s="13"/>
      <c r="L23" s="13"/>
      <c r="M23" s="13"/>
      <c r="N23" s="11"/>
      <c r="O23" s="11"/>
      <c r="P23" s="11"/>
      <c r="Q23" s="11"/>
      <c r="R23" s="11"/>
      <c r="S23" s="11"/>
      <c r="T23" s="11"/>
      <c r="U23" s="11"/>
      <c r="V23" s="11"/>
      <c r="W23" s="11"/>
    </row>
    <row r="24" spans="1:23" ht="15.75" hidden="1" customHeight="1" outlineLevel="1" x14ac:dyDescent="0.2">
      <c r="A24" s="13"/>
      <c r="B24" s="109"/>
      <c r="C24" s="109"/>
      <c r="D24" s="109"/>
      <c r="E24" s="109"/>
      <c r="F24" s="109"/>
      <c r="G24" s="109"/>
      <c r="H24" s="109"/>
      <c r="I24" s="109"/>
      <c r="K24" s="13"/>
      <c r="L24" s="13"/>
      <c r="M24" s="13"/>
      <c r="N24" s="11"/>
      <c r="O24" s="11"/>
      <c r="P24" s="11"/>
      <c r="Q24" s="11"/>
      <c r="R24" s="11"/>
      <c r="S24" s="11"/>
      <c r="T24" s="11"/>
      <c r="U24" s="11"/>
      <c r="V24" s="11"/>
      <c r="W24" s="11"/>
    </row>
    <row r="25" spans="1:23" ht="15.75" hidden="1" customHeight="1" outlineLevel="1" x14ac:dyDescent="0.2">
      <c r="A25" s="107"/>
      <c r="B25" s="45" t="s">
        <v>186</v>
      </c>
      <c r="C25" s="501" t="s">
        <v>187</v>
      </c>
      <c r="D25" s="501"/>
      <c r="E25" s="501" t="s">
        <v>188</v>
      </c>
      <c r="F25" s="501"/>
      <c r="G25" s="496" t="s">
        <v>189</v>
      </c>
      <c r="H25" s="496"/>
      <c r="I25" s="497"/>
      <c r="J25" s="53"/>
      <c r="K25" s="13"/>
      <c r="L25" s="13"/>
      <c r="M25" s="13"/>
      <c r="N25" s="11"/>
      <c r="O25" s="11"/>
      <c r="P25" s="11"/>
      <c r="Q25" s="11"/>
      <c r="R25" s="11"/>
      <c r="S25" s="11"/>
      <c r="T25" s="11"/>
      <c r="U25" s="11"/>
      <c r="V25" s="11"/>
      <c r="W25" s="11"/>
    </row>
    <row r="26" spans="1:23" ht="15.75" hidden="1" customHeight="1" outlineLevel="1" x14ac:dyDescent="0.2">
      <c r="A26" s="107"/>
      <c r="B26" s="41" t="s">
        <v>183</v>
      </c>
      <c r="C26" s="39" t="s">
        <v>144</v>
      </c>
      <c r="D26" s="39" t="s">
        <v>63</v>
      </c>
      <c r="E26" s="39" t="s">
        <v>144</v>
      </c>
      <c r="F26" s="39" t="s">
        <v>63</v>
      </c>
      <c r="G26" s="501"/>
      <c r="H26" s="501"/>
      <c r="I26" s="504"/>
      <c r="J26" s="53"/>
      <c r="K26" s="13"/>
      <c r="L26" s="13"/>
      <c r="M26" s="13"/>
      <c r="N26" s="11"/>
      <c r="O26" s="11"/>
      <c r="P26" s="11"/>
      <c r="Q26" s="11"/>
      <c r="R26" s="11"/>
      <c r="S26" s="11"/>
      <c r="T26" s="11"/>
      <c r="U26" s="11"/>
      <c r="V26" s="11"/>
      <c r="W26" s="11"/>
    </row>
    <row r="27" spans="1:23" ht="15.75" hidden="1" customHeight="1" outlineLevel="1" x14ac:dyDescent="0.2">
      <c r="A27" s="107"/>
      <c r="B27" s="46" t="s">
        <v>148</v>
      </c>
      <c r="C27" s="356">
        <v>0</v>
      </c>
      <c r="D27" s="356">
        <v>0</v>
      </c>
      <c r="E27" s="356">
        <v>-4</v>
      </c>
      <c r="F27" s="356">
        <v>-4</v>
      </c>
      <c r="G27" s="502"/>
      <c r="H27" s="502"/>
      <c r="I27" s="503"/>
      <c r="J27" s="53"/>
      <c r="K27" s="13"/>
      <c r="L27" s="13"/>
      <c r="M27" s="13"/>
      <c r="N27" s="11"/>
      <c r="O27" s="11"/>
      <c r="P27" s="11"/>
      <c r="Q27" s="11"/>
      <c r="R27" s="11"/>
      <c r="S27" s="11"/>
      <c r="T27" s="11"/>
      <c r="U27" s="11"/>
      <c r="V27" s="11"/>
      <c r="W27" s="11"/>
    </row>
    <row r="28" spans="1:23" ht="15.75" hidden="1" customHeight="1" outlineLevel="1" x14ac:dyDescent="0.2">
      <c r="A28" s="107"/>
      <c r="B28" s="44" t="s">
        <v>185</v>
      </c>
      <c r="C28" s="355">
        <v>0</v>
      </c>
      <c r="D28" s="355">
        <v>0</v>
      </c>
      <c r="E28" s="355">
        <v>-4</v>
      </c>
      <c r="F28" s="355">
        <v>-4</v>
      </c>
      <c r="G28" s="356"/>
      <c r="H28" s="357"/>
      <c r="I28" s="358"/>
      <c r="J28" s="53"/>
      <c r="K28" s="13"/>
      <c r="L28" s="13"/>
      <c r="M28" s="13"/>
      <c r="N28" s="11"/>
      <c r="O28" s="11"/>
      <c r="P28" s="11"/>
      <c r="Q28" s="11"/>
      <c r="R28" s="11"/>
      <c r="S28" s="11"/>
      <c r="T28" s="11"/>
      <c r="U28" s="11"/>
      <c r="V28" s="11"/>
      <c r="W28" s="11"/>
    </row>
    <row r="29" spans="1:23" ht="15.75" hidden="1" customHeight="1" outlineLevel="1" x14ac:dyDescent="0.2">
      <c r="A29" s="13"/>
      <c r="B29" s="109"/>
      <c r="C29" s="109"/>
      <c r="D29" s="109"/>
      <c r="E29" s="109"/>
      <c r="F29" s="109"/>
      <c r="G29" s="109"/>
      <c r="H29" s="109"/>
      <c r="I29" s="109"/>
      <c r="K29" s="13"/>
      <c r="L29" s="13"/>
      <c r="M29" s="13"/>
      <c r="N29" s="11"/>
      <c r="O29" s="11"/>
      <c r="P29" s="11"/>
      <c r="Q29" s="11"/>
      <c r="R29" s="11"/>
      <c r="S29" s="11"/>
      <c r="T29" s="11"/>
      <c r="U29" s="11"/>
      <c r="V29" s="11"/>
      <c r="W29" s="11"/>
    </row>
    <row r="30" spans="1:23" ht="15.75" hidden="1" customHeight="1" outlineLevel="1" x14ac:dyDescent="0.2">
      <c r="A30" s="13"/>
      <c r="K30" s="13"/>
      <c r="L30" s="13"/>
      <c r="M30" s="13"/>
      <c r="N30" s="11"/>
      <c r="O30" s="11"/>
      <c r="P30" s="11"/>
      <c r="Q30" s="11"/>
      <c r="R30" s="11"/>
      <c r="S30" s="11"/>
      <c r="T30" s="11"/>
      <c r="U30" s="11"/>
      <c r="V30" s="11"/>
      <c r="W30" s="11"/>
    </row>
    <row r="31" spans="1:23" ht="15.75" hidden="1" customHeight="1" outlineLevel="1" x14ac:dyDescent="0.2">
      <c r="A31" s="13"/>
      <c r="K31" s="13"/>
      <c r="L31" s="13"/>
      <c r="M31" s="13"/>
      <c r="N31" s="11"/>
      <c r="O31" s="11"/>
      <c r="P31" s="11"/>
      <c r="Q31" s="11"/>
      <c r="R31" s="11"/>
      <c r="S31" s="11"/>
      <c r="T31" s="11"/>
      <c r="U31" s="11"/>
      <c r="V31" s="11"/>
      <c r="W31" s="11"/>
    </row>
    <row r="32" spans="1:23" ht="15.75" customHeight="1" collapsed="1" x14ac:dyDescent="0.2">
      <c r="A32" s="13"/>
      <c r="K32" s="13"/>
      <c r="L32" s="13"/>
      <c r="M32" s="13"/>
      <c r="N32" s="11"/>
      <c r="O32" s="11"/>
      <c r="P32" s="11"/>
      <c r="Q32" s="11"/>
      <c r="R32" s="11"/>
      <c r="S32" s="11"/>
      <c r="T32" s="11"/>
      <c r="U32" s="11"/>
      <c r="V32" s="11"/>
      <c r="W32" s="11"/>
    </row>
    <row r="33" spans="1:23" ht="15.75" customHeight="1" x14ac:dyDescent="0.2">
      <c r="A33" s="482" t="s">
        <v>190</v>
      </c>
      <c r="B33" s="482"/>
      <c r="C33" s="8"/>
      <c r="D33" s="8"/>
      <c r="E33" s="8"/>
      <c r="F33" s="8"/>
      <c r="G33" s="8"/>
      <c r="H33" s="8"/>
      <c r="I33" s="8"/>
      <c r="J33" s="8"/>
      <c r="K33" s="8"/>
      <c r="L33" s="8"/>
      <c r="M33" s="8"/>
      <c r="N33" s="8"/>
      <c r="O33" s="8"/>
      <c r="P33" s="8"/>
      <c r="Q33" s="8"/>
      <c r="R33" s="8"/>
      <c r="S33" s="8"/>
      <c r="T33" s="8"/>
      <c r="U33" s="8"/>
      <c r="V33" s="8"/>
      <c r="W33" s="8"/>
    </row>
    <row r="34" spans="1:23" ht="15.75" hidden="1" customHeight="1" outlineLevel="1" x14ac:dyDescent="0.2">
      <c r="A34" s="13"/>
      <c r="B34" s="100"/>
      <c r="C34" s="100"/>
      <c r="D34" s="100"/>
      <c r="E34" s="100"/>
      <c r="F34" s="100"/>
      <c r="G34" s="100"/>
      <c r="H34" s="100"/>
      <c r="I34" s="100"/>
      <c r="J34" s="100"/>
      <c r="K34" s="13"/>
      <c r="L34" s="13"/>
      <c r="M34" s="13"/>
      <c r="N34" s="13"/>
      <c r="O34" s="13"/>
      <c r="P34" s="13"/>
      <c r="Q34" s="13"/>
      <c r="R34" s="13"/>
      <c r="S34" s="13"/>
      <c r="T34" s="13"/>
      <c r="U34" s="13"/>
      <c r="V34" s="13"/>
      <c r="W34" s="13"/>
    </row>
    <row r="35" spans="1:23" ht="15.75" hidden="1" customHeight="1" outlineLevel="1" x14ac:dyDescent="0.2">
      <c r="A35" s="107"/>
      <c r="B35" s="24" t="s">
        <v>191</v>
      </c>
      <c r="C35" s="505" t="s">
        <v>192</v>
      </c>
      <c r="D35" s="505"/>
      <c r="E35" s="505"/>
      <c r="F35" s="40" t="s">
        <v>131</v>
      </c>
      <c r="G35" s="40" t="s">
        <v>193</v>
      </c>
      <c r="H35" s="40" t="s">
        <v>130</v>
      </c>
      <c r="I35" s="494" t="s">
        <v>194</v>
      </c>
      <c r="J35" s="495"/>
      <c r="K35" s="110"/>
      <c r="L35" s="13"/>
      <c r="M35" s="13"/>
      <c r="N35" s="13"/>
      <c r="O35" s="13"/>
      <c r="P35" s="13"/>
      <c r="Q35" s="13"/>
      <c r="R35" s="13"/>
      <c r="S35" s="13"/>
      <c r="T35" s="13"/>
      <c r="U35" s="13"/>
      <c r="V35" s="13"/>
      <c r="W35" s="13"/>
    </row>
    <row r="36" spans="1:23" ht="15.75" hidden="1" customHeight="1" outlineLevel="1" x14ac:dyDescent="0.2">
      <c r="A36" s="107"/>
      <c r="B36" s="47" t="s">
        <v>183</v>
      </c>
      <c r="C36" s="9" t="s">
        <v>195</v>
      </c>
      <c r="D36" s="9" t="s">
        <v>196</v>
      </c>
      <c r="E36" s="9" t="s">
        <v>197</v>
      </c>
      <c r="F36" s="9"/>
      <c r="G36" s="9" t="s">
        <v>126</v>
      </c>
      <c r="H36" s="9"/>
      <c r="I36" s="9" t="s">
        <v>198</v>
      </c>
      <c r="J36" s="27" t="s">
        <v>199</v>
      </c>
      <c r="K36" s="110"/>
      <c r="L36" s="13"/>
      <c r="M36" s="13"/>
      <c r="N36" s="13"/>
      <c r="O36" s="13"/>
      <c r="P36" s="13"/>
      <c r="Q36" s="13"/>
      <c r="R36" s="13"/>
      <c r="S36" s="13"/>
      <c r="T36" s="13"/>
      <c r="U36" s="13"/>
      <c r="V36" s="13"/>
      <c r="W36" s="13"/>
    </row>
    <row r="37" spans="1:23" ht="15.75" hidden="1" customHeight="1" outlineLevel="1" x14ac:dyDescent="0.2">
      <c r="A37" s="107"/>
      <c r="B37" s="48" t="s">
        <v>147</v>
      </c>
      <c r="C37" s="360">
        <v>0</v>
      </c>
      <c r="D37" s="360">
        <v>260.27</v>
      </c>
      <c r="E37" s="360">
        <v>260.27</v>
      </c>
      <c r="F37" s="361">
        <v>47.87</v>
      </c>
      <c r="G37" s="362">
        <v>212.4</v>
      </c>
      <c r="H37" s="363">
        <v>53.43</v>
      </c>
      <c r="I37" s="360">
        <v>313.7</v>
      </c>
      <c r="J37" s="361">
        <v>265.83</v>
      </c>
      <c r="K37" s="110"/>
      <c r="L37" s="13"/>
      <c r="M37" s="13"/>
      <c r="N37" s="13"/>
      <c r="O37" s="13"/>
      <c r="P37" s="13"/>
      <c r="Q37" s="13"/>
      <c r="R37" s="13"/>
      <c r="S37" s="13"/>
      <c r="T37" s="13"/>
      <c r="U37" s="13"/>
      <c r="V37" s="13"/>
      <c r="W37" s="13"/>
    </row>
    <row r="38" spans="1:23" ht="15.75" hidden="1" customHeight="1" outlineLevel="1" x14ac:dyDescent="0.2">
      <c r="A38" s="107"/>
      <c r="B38" s="48" t="s">
        <v>87</v>
      </c>
      <c r="C38" s="360">
        <v>-0.22</v>
      </c>
      <c r="D38" s="360">
        <v>605.25</v>
      </c>
      <c r="E38" s="360">
        <v>605.03</v>
      </c>
      <c r="F38" s="361">
        <v>31.12</v>
      </c>
      <c r="G38" s="362">
        <v>573.91999999999996</v>
      </c>
      <c r="H38" s="363">
        <v>252.12</v>
      </c>
      <c r="I38" s="360">
        <v>857.15</v>
      </c>
      <c r="J38" s="361">
        <v>826.04</v>
      </c>
      <c r="K38" s="110"/>
      <c r="L38" s="13"/>
      <c r="M38" s="13"/>
      <c r="N38" s="13"/>
      <c r="O38" s="13"/>
      <c r="P38" s="13"/>
      <c r="Q38" s="13"/>
      <c r="R38" s="13"/>
      <c r="S38" s="13"/>
      <c r="T38" s="13"/>
      <c r="U38" s="13"/>
      <c r="V38" s="13"/>
      <c r="W38" s="13"/>
    </row>
    <row r="39" spans="1:23" ht="15.75" hidden="1" customHeight="1" outlineLevel="1" x14ac:dyDescent="0.2">
      <c r="A39" s="107"/>
      <c r="B39" s="48" t="s">
        <v>150</v>
      </c>
      <c r="C39" s="360">
        <v>31.88</v>
      </c>
      <c r="D39" s="360">
        <v>96.17</v>
      </c>
      <c r="E39" s="360">
        <v>128.05000000000001</v>
      </c>
      <c r="F39" s="361">
        <v>4.47</v>
      </c>
      <c r="G39" s="362">
        <v>123.58</v>
      </c>
      <c r="H39" s="363">
        <v>3.56</v>
      </c>
      <c r="I39" s="360">
        <v>131.6</v>
      </c>
      <c r="J39" s="361">
        <v>127.13</v>
      </c>
      <c r="K39" s="110"/>
      <c r="L39" s="13"/>
      <c r="M39" s="13"/>
      <c r="N39" s="13"/>
      <c r="O39" s="13"/>
      <c r="P39" s="13"/>
      <c r="Q39" s="13"/>
      <c r="R39" s="13"/>
      <c r="S39" s="13"/>
      <c r="T39" s="13"/>
      <c r="U39" s="13"/>
      <c r="V39" s="13"/>
      <c r="W39" s="13"/>
    </row>
    <row r="40" spans="1:23" ht="15.75" hidden="1" customHeight="1" outlineLevel="1" x14ac:dyDescent="0.2">
      <c r="A40" s="107"/>
      <c r="B40" s="48" t="s">
        <v>142</v>
      </c>
      <c r="C40" s="360">
        <v>0</v>
      </c>
      <c r="D40" s="360">
        <v>173.42</v>
      </c>
      <c r="E40" s="360">
        <v>173.42</v>
      </c>
      <c r="F40" s="361">
        <v>42.01</v>
      </c>
      <c r="G40" s="362">
        <v>131.41</v>
      </c>
      <c r="H40" s="363">
        <v>115.17</v>
      </c>
      <c r="I40" s="360">
        <v>288.58999999999997</v>
      </c>
      <c r="J40" s="361">
        <v>246.58</v>
      </c>
      <c r="K40" s="110"/>
      <c r="L40" s="13"/>
      <c r="M40" s="13"/>
      <c r="N40" s="13"/>
      <c r="O40" s="13"/>
      <c r="P40" s="13"/>
      <c r="Q40" s="13"/>
      <c r="R40" s="13"/>
      <c r="S40" s="13"/>
      <c r="T40" s="13"/>
      <c r="U40" s="13"/>
      <c r="V40" s="13"/>
      <c r="W40" s="13"/>
    </row>
    <row r="41" spans="1:23" ht="15.75" hidden="1" customHeight="1" outlineLevel="1" x14ac:dyDescent="0.2">
      <c r="A41" s="107"/>
      <c r="B41" s="48" t="s">
        <v>86</v>
      </c>
      <c r="C41" s="360">
        <v>870.49</v>
      </c>
      <c r="D41" s="360">
        <v>594.99</v>
      </c>
      <c r="E41" s="360">
        <v>1465.48</v>
      </c>
      <c r="F41" s="361">
        <v>135</v>
      </c>
      <c r="G41" s="362">
        <v>1330.48</v>
      </c>
      <c r="H41" s="363">
        <v>193.84</v>
      </c>
      <c r="I41" s="360">
        <v>1659.32</v>
      </c>
      <c r="J41" s="361">
        <v>1524.32</v>
      </c>
      <c r="K41" s="110"/>
      <c r="L41" s="13"/>
      <c r="M41" s="13"/>
      <c r="N41" s="13"/>
      <c r="O41" s="13"/>
      <c r="P41" s="13"/>
      <c r="Q41" s="13"/>
      <c r="R41" s="13"/>
      <c r="S41" s="13"/>
      <c r="T41" s="13"/>
      <c r="U41" s="13"/>
      <c r="V41" s="13"/>
      <c r="W41" s="13"/>
    </row>
    <row r="42" spans="1:23" ht="15.75" hidden="1" customHeight="1" outlineLevel="1" x14ac:dyDescent="0.2">
      <c r="A42" s="107"/>
      <c r="B42" s="48" t="s">
        <v>88</v>
      </c>
      <c r="C42" s="360">
        <v>0</v>
      </c>
      <c r="D42" s="360">
        <v>773.06</v>
      </c>
      <c r="E42" s="360">
        <v>773.06</v>
      </c>
      <c r="F42" s="361">
        <v>39.21</v>
      </c>
      <c r="G42" s="362">
        <v>733.86</v>
      </c>
      <c r="H42" s="363">
        <v>166.88</v>
      </c>
      <c r="I42" s="360">
        <v>939.94</v>
      </c>
      <c r="J42" s="361">
        <v>900.74</v>
      </c>
      <c r="K42" s="110"/>
      <c r="L42" s="13"/>
      <c r="M42" s="13"/>
      <c r="N42" s="13"/>
      <c r="O42" s="13"/>
      <c r="P42" s="13"/>
      <c r="Q42" s="13"/>
      <c r="R42" s="13"/>
      <c r="S42" s="13"/>
      <c r="T42" s="13"/>
      <c r="U42" s="13"/>
      <c r="V42" s="13"/>
      <c r="W42" s="13"/>
    </row>
    <row r="43" spans="1:23" ht="15.75" hidden="1" customHeight="1" outlineLevel="1" x14ac:dyDescent="0.2">
      <c r="A43" s="107"/>
      <c r="B43" s="48" t="s">
        <v>200</v>
      </c>
      <c r="C43" s="360">
        <v>507.71</v>
      </c>
      <c r="D43" s="360">
        <v>170.76</v>
      </c>
      <c r="E43" s="360">
        <v>678.47</v>
      </c>
      <c r="F43" s="361">
        <v>47.66</v>
      </c>
      <c r="G43" s="362">
        <v>630.80999999999995</v>
      </c>
      <c r="H43" s="363">
        <v>94.91</v>
      </c>
      <c r="I43" s="360">
        <v>773.38</v>
      </c>
      <c r="J43" s="361">
        <v>725.72</v>
      </c>
      <c r="K43" s="110"/>
      <c r="L43" s="13"/>
      <c r="M43" s="13"/>
      <c r="N43" s="13"/>
      <c r="O43" s="13"/>
      <c r="P43" s="13"/>
      <c r="Q43" s="13"/>
      <c r="R43" s="13"/>
      <c r="S43" s="13"/>
      <c r="T43" s="13"/>
      <c r="U43" s="13"/>
      <c r="V43" s="13"/>
      <c r="W43" s="13"/>
    </row>
    <row r="44" spans="1:23" ht="15.75" hidden="1" customHeight="1" outlineLevel="1" x14ac:dyDescent="0.2">
      <c r="A44" s="107"/>
      <c r="B44" s="48" t="s">
        <v>149</v>
      </c>
      <c r="C44" s="360">
        <v>147.32</v>
      </c>
      <c r="D44" s="360">
        <v>0</v>
      </c>
      <c r="E44" s="360">
        <v>147.32</v>
      </c>
      <c r="F44" s="361">
        <v>17.3</v>
      </c>
      <c r="G44" s="362">
        <v>130.02000000000001</v>
      </c>
      <c r="H44" s="363">
        <v>124.24</v>
      </c>
      <c r="I44" s="360">
        <v>271.56</v>
      </c>
      <c r="J44" s="361">
        <v>254.26</v>
      </c>
      <c r="K44" s="110"/>
      <c r="L44" s="13"/>
      <c r="M44" s="13"/>
      <c r="N44" s="13"/>
      <c r="O44" s="13"/>
      <c r="P44" s="13"/>
      <c r="Q44" s="13"/>
      <c r="R44" s="13"/>
      <c r="S44" s="13"/>
      <c r="T44" s="13"/>
      <c r="U44" s="13"/>
      <c r="V44" s="13"/>
      <c r="W44" s="13"/>
    </row>
    <row r="45" spans="1:23" ht="15.75" hidden="1" customHeight="1" outlineLevel="1" x14ac:dyDescent="0.2">
      <c r="A45" s="107"/>
      <c r="B45" s="28" t="s">
        <v>184</v>
      </c>
      <c r="C45" s="360">
        <v>2543.2800000000002</v>
      </c>
      <c r="D45" s="360">
        <v>29.69</v>
      </c>
      <c r="E45" s="360">
        <v>2572.9699999999998</v>
      </c>
      <c r="F45" s="361">
        <v>674.72</v>
      </c>
      <c r="G45" s="362">
        <v>1898.25</v>
      </c>
      <c r="H45" s="363">
        <v>11.56</v>
      </c>
      <c r="I45" s="360">
        <v>2584.54</v>
      </c>
      <c r="J45" s="361">
        <v>1909.82</v>
      </c>
      <c r="K45" s="110"/>
      <c r="L45" s="13"/>
      <c r="M45" s="13"/>
      <c r="N45" s="13"/>
      <c r="O45" s="13"/>
      <c r="P45" s="13"/>
      <c r="Q45" s="13"/>
      <c r="R45" s="13"/>
      <c r="S45" s="13"/>
      <c r="T45" s="13"/>
      <c r="U45" s="13"/>
      <c r="V45" s="13"/>
      <c r="W45" s="13"/>
    </row>
    <row r="46" spans="1:23" ht="15.75" hidden="1" customHeight="1" outlineLevel="1" x14ac:dyDescent="0.2">
      <c r="A46" s="107"/>
      <c r="B46" s="29" t="s">
        <v>201</v>
      </c>
      <c r="C46" s="364">
        <v>4100.45</v>
      </c>
      <c r="D46" s="364">
        <v>2703.62</v>
      </c>
      <c r="E46" s="364">
        <v>6804.07</v>
      </c>
      <c r="F46" s="365">
        <v>1039.3499999999999</v>
      </c>
      <c r="G46" s="366">
        <v>5764.72</v>
      </c>
      <c r="H46" s="367">
        <v>1015.72</v>
      </c>
      <c r="I46" s="364">
        <v>7819.78</v>
      </c>
      <c r="J46" s="365">
        <v>6780.44</v>
      </c>
      <c r="K46" s="110"/>
      <c r="L46" s="13"/>
      <c r="M46" s="13"/>
      <c r="N46" s="13"/>
      <c r="O46" s="13"/>
      <c r="P46" s="13"/>
      <c r="Q46" s="13"/>
      <c r="R46" s="13"/>
      <c r="S46" s="13"/>
      <c r="T46" s="13"/>
      <c r="U46" s="13"/>
      <c r="V46" s="13"/>
      <c r="W46" s="13"/>
    </row>
    <row r="47" spans="1:23" ht="15.75" hidden="1" customHeight="1" outlineLevel="1" x14ac:dyDescent="0.2">
      <c r="A47" s="107"/>
      <c r="B47" s="49" t="s">
        <v>202</v>
      </c>
      <c r="C47" s="368">
        <v>0</v>
      </c>
      <c r="D47" s="368">
        <v>292.49</v>
      </c>
      <c r="E47" s="368">
        <v>292.49</v>
      </c>
      <c r="F47" s="369">
        <v>26.53</v>
      </c>
      <c r="G47" s="370">
        <v>265.95999999999998</v>
      </c>
      <c r="H47" s="371">
        <v>64.319999999999993</v>
      </c>
      <c r="I47" s="368">
        <v>356.81</v>
      </c>
      <c r="J47" s="369">
        <v>330.28</v>
      </c>
      <c r="K47" s="110"/>
      <c r="L47" s="13"/>
      <c r="M47" s="13"/>
      <c r="N47" s="13"/>
      <c r="O47" s="13"/>
      <c r="P47" s="13"/>
      <c r="Q47" s="13"/>
      <c r="R47" s="13"/>
      <c r="S47" s="13"/>
      <c r="T47" s="13"/>
      <c r="U47" s="13"/>
      <c r="V47" s="13"/>
      <c r="W47" s="13"/>
    </row>
    <row r="48" spans="1:23" ht="15.75" hidden="1" customHeight="1" outlineLevel="1" x14ac:dyDescent="0.2">
      <c r="A48" s="13"/>
      <c r="B48" s="111"/>
      <c r="C48" s="111"/>
      <c r="D48" s="111"/>
      <c r="E48" s="111"/>
      <c r="F48" s="111"/>
      <c r="G48" s="111"/>
      <c r="H48" s="111"/>
      <c r="I48" s="111"/>
      <c r="J48" s="111"/>
      <c r="K48" s="13"/>
      <c r="L48" s="13"/>
      <c r="M48" s="13"/>
      <c r="N48" s="13"/>
      <c r="O48" s="13"/>
      <c r="P48" s="13"/>
      <c r="Q48" s="13"/>
      <c r="R48" s="13"/>
      <c r="S48" s="13"/>
      <c r="T48" s="13"/>
      <c r="U48" s="13"/>
      <c r="V48" s="13"/>
      <c r="W48" s="13"/>
    </row>
    <row r="49" spans="1:23" ht="24.2" hidden="1" customHeight="1" outlineLevel="1" x14ac:dyDescent="0.2">
      <c r="A49" s="13"/>
      <c r="B49" s="508" t="s">
        <v>203</v>
      </c>
      <c r="C49" s="508"/>
      <c r="D49" s="508"/>
      <c r="E49" s="508"/>
      <c r="F49" s="508"/>
      <c r="G49" s="508"/>
      <c r="H49" s="508"/>
      <c r="I49" s="508"/>
      <c r="J49" s="508"/>
      <c r="K49" s="508"/>
      <c r="L49" s="508"/>
      <c r="M49" s="13"/>
      <c r="N49" s="13"/>
      <c r="O49" s="13"/>
      <c r="P49" s="13"/>
      <c r="Q49" s="13"/>
      <c r="R49" s="13"/>
      <c r="S49" s="13"/>
      <c r="T49" s="13"/>
      <c r="U49" s="13"/>
      <c r="V49" s="13"/>
      <c r="W49" s="13"/>
    </row>
    <row r="50" spans="1:23" ht="27.6" hidden="1" customHeight="1" outlineLevel="1" x14ac:dyDescent="0.2">
      <c r="A50" s="13"/>
      <c r="B50" s="508" t="s">
        <v>204</v>
      </c>
      <c r="C50" s="508"/>
      <c r="D50" s="508"/>
      <c r="E50" s="508"/>
      <c r="F50" s="508"/>
      <c r="G50" s="508"/>
      <c r="H50" s="508"/>
      <c r="I50" s="508"/>
      <c r="J50" s="508"/>
      <c r="K50" s="508"/>
      <c r="L50" s="508"/>
      <c r="M50" s="13"/>
      <c r="N50" s="13"/>
      <c r="O50" s="13"/>
      <c r="P50" s="13"/>
      <c r="Q50" s="13"/>
      <c r="R50" s="13"/>
      <c r="S50" s="13"/>
      <c r="T50" s="13"/>
      <c r="U50" s="13"/>
      <c r="V50" s="13"/>
      <c r="W50" s="13"/>
    </row>
    <row r="51" spans="1:23" ht="15.75" customHeight="1" collapsed="1" x14ac:dyDescent="0.2">
      <c r="A51" s="13"/>
      <c r="B51" s="13"/>
      <c r="C51" s="13"/>
      <c r="D51" s="13"/>
      <c r="E51" s="13"/>
      <c r="F51" s="13"/>
      <c r="G51" s="13"/>
      <c r="H51" s="13"/>
      <c r="I51" s="13"/>
      <c r="J51" s="13"/>
      <c r="K51" s="13"/>
      <c r="L51" s="13"/>
      <c r="M51" s="13"/>
      <c r="N51" s="13"/>
      <c r="O51" s="13"/>
      <c r="P51" s="13"/>
      <c r="Q51" s="13"/>
      <c r="R51" s="13"/>
      <c r="S51" s="13"/>
      <c r="T51" s="13"/>
      <c r="U51" s="13"/>
      <c r="V51" s="13"/>
      <c r="W51" s="13"/>
    </row>
    <row r="52" spans="1:23" ht="15.75" customHeight="1" x14ac:dyDescent="0.2">
      <c r="A52" s="482" t="s">
        <v>205</v>
      </c>
      <c r="B52" s="482"/>
      <c r="C52" s="482"/>
      <c r="D52" s="482"/>
      <c r="E52" s="8"/>
      <c r="F52" s="8"/>
      <c r="G52" s="8"/>
      <c r="H52" s="8"/>
      <c r="I52" s="8"/>
      <c r="J52" s="8"/>
      <c r="K52" s="8"/>
      <c r="L52" s="8"/>
      <c r="M52" s="8"/>
      <c r="N52" s="8"/>
      <c r="O52" s="8"/>
      <c r="P52" s="8"/>
      <c r="Q52" s="8"/>
      <c r="R52" s="8"/>
      <c r="S52" s="8"/>
      <c r="T52" s="8"/>
      <c r="U52" s="8"/>
      <c r="V52" s="8"/>
      <c r="W52" s="8"/>
    </row>
    <row r="53" spans="1:23" ht="15.75" hidden="1" customHeight="1" outlineLevel="1" x14ac:dyDescent="0.2">
      <c r="A53" s="11"/>
      <c r="B53" s="100"/>
      <c r="C53" s="101"/>
      <c r="D53" s="101"/>
      <c r="E53" s="101"/>
      <c r="F53" s="101"/>
      <c r="G53" s="101"/>
      <c r="H53" s="11"/>
      <c r="I53" s="11"/>
      <c r="J53" s="11"/>
      <c r="K53" s="13"/>
      <c r="L53" s="11"/>
      <c r="M53" s="11"/>
      <c r="N53" s="11"/>
      <c r="O53" s="11"/>
      <c r="P53" s="11"/>
      <c r="Q53" s="11"/>
      <c r="R53" s="11"/>
      <c r="S53" s="11"/>
      <c r="T53" s="11"/>
      <c r="U53" s="11"/>
      <c r="V53" s="11"/>
      <c r="W53" s="11"/>
    </row>
    <row r="54" spans="1:23" ht="15.75" hidden="1" customHeight="1" outlineLevel="1" x14ac:dyDescent="0.2">
      <c r="B54" s="50" t="s">
        <v>206</v>
      </c>
      <c r="C54" s="506" t="s">
        <v>207</v>
      </c>
      <c r="D54" s="506"/>
      <c r="E54" s="506"/>
      <c r="F54" s="494" t="s">
        <v>63</v>
      </c>
      <c r="G54" s="495" t="s">
        <v>208</v>
      </c>
      <c r="H54" s="53"/>
      <c r="I54" s="1"/>
      <c r="K54" s="13"/>
      <c r="L54" s="11"/>
      <c r="M54" s="13"/>
      <c r="N54" s="13"/>
      <c r="O54" s="13"/>
      <c r="P54" s="11"/>
      <c r="Q54" s="11"/>
      <c r="R54" s="11"/>
      <c r="S54" s="11"/>
      <c r="T54" s="11"/>
      <c r="U54" s="11"/>
      <c r="V54" s="11"/>
      <c r="W54" s="11"/>
    </row>
    <row r="55" spans="1:23" ht="15.75" hidden="1" customHeight="1" outlineLevel="1" x14ac:dyDescent="0.2">
      <c r="A55" s="102"/>
      <c r="B55" s="47" t="s">
        <v>209</v>
      </c>
      <c r="C55" s="52" t="s">
        <v>198</v>
      </c>
      <c r="D55" s="52" t="s">
        <v>131</v>
      </c>
      <c r="E55" s="52" t="s">
        <v>193</v>
      </c>
      <c r="F55" s="507"/>
      <c r="G55" s="497"/>
      <c r="H55" s="53"/>
      <c r="I55" s="1"/>
      <c r="K55" s="13"/>
      <c r="L55" s="11"/>
      <c r="M55" s="13"/>
      <c r="N55" s="13"/>
      <c r="O55" s="13"/>
      <c r="P55" s="11"/>
      <c r="Q55" s="11"/>
      <c r="R55" s="11"/>
      <c r="S55" s="11"/>
      <c r="T55" s="11"/>
      <c r="U55" s="11"/>
      <c r="V55" s="11"/>
      <c r="W55" s="11"/>
    </row>
    <row r="56" spans="1:23" ht="15.75" hidden="1" customHeight="1" outlineLevel="1" x14ac:dyDescent="0.2">
      <c r="A56" s="102"/>
      <c r="B56" s="54" t="s">
        <v>210</v>
      </c>
      <c r="C56" s="372">
        <v>7819.78</v>
      </c>
      <c r="D56" s="372">
        <v>1039.3499999999999</v>
      </c>
      <c r="E56" s="372">
        <v>6780.44</v>
      </c>
      <c r="F56" s="372">
        <v>2228.14</v>
      </c>
      <c r="G56" s="55">
        <v>3.04</v>
      </c>
      <c r="H56" s="53"/>
      <c r="I56" s="1"/>
      <c r="K56" s="18"/>
      <c r="L56" s="18"/>
      <c r="M56" s="11"/>
      <c r="N56" s="13"/>
      <c r="O56" s="13"/>
      <c r="P56" s="11"/>
      <c r="Q56" s="11"/>
      <c r="R56" s="11"/>
      <c r="S56" s="11"/>
      <c r="T56" s="11"/>
      <c r="U56" s="11"/>
      <c r="V56" s="11"/>
      <c r="W56" s="11"/>
    </row>
    <row r="57" spans="1:23" ht="15.75" hidden="1" customHeight="1" outlineLevel="1" x14ac:dyDescent="0.2">
      <c r="A57" s="11"/>
      <c r="B57" s="109"/>
      <c r="C57" s="109"/>
      <c r="D57" s="109"/>
      <c r="E57" s="109"/>
      <c r="F57" s="109"/>
      <c r="G57" s="109"/>
      <c r="J57" s="11"/>
      <c r="K57" s="13"/>
      <c r="L57" s="11"/>
      <c r="M57" s="13"/>
      <c r="N57" s="13"/>
      <c r="O57" s="13"/>
      <c r="P57" s="11"/>
      <c r="Q57" s="11"/>
      <c r="R57" s="11"/>
      <c r="S57" s="11"/>
      <c r="T57" s="11"/>
      <c r="U57" s="11"/>
      <c r="V57" s="11"/>
      <c r="W57" s="11"/>
    </row>
    <row r="58" spans="1:23" ht="15.75" hidden="1" customHeight="1" outlineLevel="1" x14ac:dyDescent="0.2">
      <c r="A58" s="11"/>
      <c r="B58" s="509"/>
      <c r="C58" s="510"/>
      <c r="D58" s="18"/>
      <c r="E58" s="18"/>
      <c r="F58" s="18"/>
      <c r="G58" s="18"/>
      <c r="H58" s="18"/>
      <c r="I58" s="18"/>
      <c r="J58" s="11"/>
      <c r="K58" s="13"/>
      <c r="L58" s="11"/>
      <c r="M58" s="13"/>
      <c r="N58" s="13"/>
      <c r="O58" s="13"/>
      <c r="P58" s="11"/>
      <c r="Q58" s="11"/>
      <c r="R58" s="11"/>
      <c r="S58" s="11"/>
      <c r="T58" s="11"/>
      <c r="U58" s="11"/>
      <c r="V58" s="11"/>
      <c r="W58" s="11"/>
    </row>
    <row r="59" spans="1:23" ht="15.75" customHeight="1" collapsed="1" x14ac:dyDescent="0.2">
      <c r="A59" s="11"/>
      <c r="B59" s="19"/>
      <c r="C59" s="18"/>
      <c r="D59" s="18"/>
      <c r="E59" s="18"/>
      <c r="F59" s="18"/>
      <c r="G59" s="18"/>
      <c r="H59" s="18"/>
      <c r="I59" s="18"/>
      <c r="J59" s="11"/>
      <c r="K59" s="13"/>
      <c r="L59" s="11"/>
      <c r="M59" s="13"/>
      <c r="N59" s="13"/>
      <c r="O59" s="13"/>
      <c r="P59" s="11"/>
      <c r="Q59" s="11"/>
      <c r="R59" s="11"/>
      <c r="S59" s="11"/>
      <c r="T59" s="11"/>
      <c r="U59" s="11"/>
      <c r="V59" s="11"/>
      <c r="W59" s="11"/>
    </row>
    <row r="60" spans="1:23" ht="15.75" customHeight="1" x14ac:dyDescent="0.2">
      <c r="A60" s="482" t="s">
        <v>211</v>
      </c>
      <c r="B60" s="482"/>
      <c r="C60" s="106"/>
      <c r="D60" s="8"/>
      <c r="E60" s="8"/>
      <c r="F60" s="8"/>
      <c r="G60" s="8"/>
      <c r="H60" s="8"/>
      <c r="I60" s="8"/>
      <c r="J60" s="8"/>
      <c r="K60" s="8"/>
      <c r="L60" s="8"/>
      <c r="M60" s="8"/>
      <c r="N60" s="8"/>
      <c r="O60" s="8"/>
      <c r="P60" s="8"/>
      <c r="Q60" s="8"/>
      <c r="R60" s="8"/>
      <c r="S60" s="8"/>
      <c r="T60" s="8"/>
      <c r="U60" s="8"/>
      <c r="V60" s="8"/>
      <c r="W60" s="8"/>
    </row>
    <row r="61" spans="1:23" ht="15.75" hidden="1" customHeight="1" outlineLevel="1" x14ac:dyDescent="0.2">
      <c r="A61" s="11"/>
      <c r="B61" s="101"/>
      <c r="C61" s="112"/>
      <c r="D61" s="112"/>
      <c r="E61" s="112"/>
      <c r="F61" s="112"/>
      <c r="G61" s="101"/>
      <c r="H61" s="101"/>
      <c r="I61" s="101"/>
      <c r="J61" s="101"/>
      <c r="K61" s="101"/>
      <c r="L61" s="101"/>
      <c r="M61" s="101"/>
      <c r="N61" s="13"/>
      <c r="O61" s="11"/>
      <c r="P61" s="11"/>
      <c r="Q61" s="11"/>
      <c r="R61" s="11"/>
      <c r="S61" s="11"/>
      <c r="T61" s="11"/>
      <c r="U61" s="11"/>
      <c r="V61" s="11"/>
      <c r="W61" s="11"/>
    </row>
    <row r="62" spans="1:23" ht="15.75" hidden="1" customHeight="1" outlineLevel="1" x14ac:dyDescent="0.2">
      <c r="A62" s="102"/>
      <c r="B62" s="67"/>
      <c r="C62" s="40"/>
      <c r="D62" s="40"/>
      <c r="E62" s="40"/>
      <c r="F62" s="40"/>
      <c r="G62" s="40"/>
      <c r="H62" s="40"/>
      <c r="I62" s="40"/>
      <c r="J62" s="40"/>
      <c r="K62" s="40"/>
      <c r="L62" s="40"/>
      <c r="M62" s="51"/>
      <c r="N62" s="113"/>
      <c r="O62" s="11"/>
      <c r="P62" s="11"/>
      <c r="Q62" s="11"/>
      <c r="R62" s="11"/>
      <c r="S62" s="11"/>
      <c r="T62" s="11"/>
      <c r="U62" s="11"/>
      <c r="V62" s="11"/>
      <c r="W62" s="11"/>
    </row>
    <row r="63" spans="1:23" ht="15.75" hidden="1" customHeight="1" outlineLevel="1" x14ac:dyDescent="0.2">
      <c r="A63" s="102"/>
      <c r="B63" s="56"/>
      <c r="C63" s="57">
        <v>2023</v>
      </c>
      <c r="D63" s="57">
        <v>2024</v>
      </c>
      <c r="E63" s="57">
        <v>2025</v>
      </c>
      <c r="F63" s="57">
        <v>2026</v>
      </c>
      <c r="G63" s="57">
        <v>2027</v>
      </c>
      <c r="H63" s="57">
        <v>2028</v>
      </c>
      <c r="I63" s="57">
        <v>2029</v>
      </c>
      <c r="J63" s="57">
        <v>2030</v>
      </c>
      <c r="K63" s="57">
        <v>2031</v>
      </c>
      <c r="L63" s="57">
        <v>2032</v>
      </c>
      <c r="M63" s="58" t="s">
        <v>212</v>
      </c>
      <c r="N63" s="108"/>
      <c r="O63" s="11"/>
      <c r="P63" s="11"/>
      <c r="Q63" s="11"/>
      <c r="R63" s="11"/>
      <c r="S63" s="11"/>
      <c r="T63" s="11"/>
      <c r="U63" s="11"/>
      <c r="V63" s="11"/>
      <c r="W63" s="11"/>
    </row>
    <row r="64" spans="1:23" ht="15.75" hidden="1" customHeight="1" outlineLevel="1" x14ac:dyDescent="0.2">
      <c r="A64" s="102"/>
      <c r="B64" s="59" t="s">
        <v>213</v>
      </c>
      <c r="C64" s="374">
        <v>0</v>
      </c>
      <c r="D64" s="374">
        <v>191.15</v>
      </c>
      <c r="E64" s="374">
        <v>0</v>
      </c>
      <c r="F64" s="374">
        <v>147.86000000000001</v>
      </c>
      <c r="G64" s="374">
        <v>716.81</v>
      </c>
      <c r="H64" s="374">
        <v>450</v>
      </c>
      <c r="I64" s="374">
        <v>675</v>
      </c>
      <c r="J64" s="374">
        <v>600</v>
      </c>
      <c r="K64" s="374">
        <v>807.53</v>
      </c>
      <c r="L64" s="374">
        <v>881.17</v>
      </c>
      <c r="M64" s="375">
        <v>0</v>
      </c>
      <c r="N64" s="108"/>
      <c r="O64" s="11"/>
      <c r="P64" s="11"/>
      <c r="Q64" s="11"/>
      <c r="R64" s="11"/>
      <c r="S64" s="11"/>
      <c r="T64" s="11"/>
      <c r="U64" s="11"/>
      <c r="V64" s="11"/>
      <c r="W64" s="11"/>
    </row>
    <row r="65" spans="1:23" ht="15.75" hidden="1" customHeight="1" outlineLevel="1" x14ac:dyDescent="0.2">
      <c r="A65" s="102"/>
      <c r="B65" s="60" t="s">
        <v>214</v>
      </c>
      <c r="C65" s="376">
        <v>0</v>
      </c>
      <c r="D65" s="376">
        <v>191.15</v>
      </c>
      <c r="E65" s="376">
        <v>0</v>
      </c>
      <c r="F65" s="376">
        <v>0</v>
      </c>
      <c r="G65" s="376">
        <v>0</v>
      </c>
      <c r="H65" s="376">
        <v>0</v>
      </c>
      <c r="I65" s="376">
        <v>0</v>
      </c>
      <c r="J65" s="376">
        <v>0</v>
      </c>
      <c r="K65" s="376">
        <v>0</v>
      </c>
      <c r="L65" s="376">
        <v>0</v>
      </c>
      <c r="M65" s="377">
        <v>0</v>
      </c>
      <c r="N65" s="108"/>
      <c r="O65" s="11"/>
      <c r="P65" s="11"/>
      <c r="Q65" s="11"/>
      <c r="R65" s="11"/>
      <c r="S65" s="11"/>
      <c r="T65" s="11"/>
      <c r="U65" s="11"/>
      <c r="V65" s="11"/>
      <c r="W65" s="11"/>
    </row>
    <row r="66" spans="1:23" ht="15.75" hidden="1" customHeight="1" outlineLevel="1" x14ac:dyDescent="0.2">
      <c r="A66" s="102"/>
      <c r="B66" s="60" t="s">
        <v>215</v>
      </c>
      <c r="C66" s="376">
        <v>0</v>
      </c>
      <c r="D66" s="376">
        <v>0</v>
      </c>
      <c r="E66" s="376">
        <v>0</v>
      </c>
      <c r="F66" s="376">
        <v>147.86000000000001</v>
      </c>
      <c r="G66" s="376">
        <v>0</v>
      </c>
      <c r="H66" s="376">
        <v>0</v>
      </c>
      <c r="I66" s="376">
        <v>0</v>
      </c>
      <c r="J66" s="376">
        <v>0</v>
      </c>
      <c r="K66" s="376">
        <v>0</v>
      </c>
      <c r="L66" s="376">
        <v>0</v>
      </c>
      <c r="M66" s="377">
        <v>0</v>
      </c>
      <c r="N66" s="108"/>
      <c r="O66" s="11"/>
      <c r="P66" s="11"/>
      <c r="Q66" s="11"/>
      <c r="R66" s="11"/>
      <c r="S66" s="11"/>
      <c r="T66" s="11"/>
      <c r="U66" s="11"/>
      <c r="V66" s="11"/>
      <c r="W66" s="11"/>
    </row>
    <row r="67" spans="1:23" ht="15.75" hidden="1" customHeight="1" outlineLevel="1" x14ac:dyDescent="0.2">
      <c r="A67" s="102"/>
      <c r="B67" s="60" t="s">
        <v>216</v>
      </c>
      <c r="C67" s="376">
        <v>0</v>
      </c>
      <c r="D67" s="376">
        <v>0</v>
      </c>
      <c r="E67" s="376">
        <v>0</v>
      </c>
      <c r="F67" s="376">
        <v>0</v>
      </c>
      <c r="G67" s="376">
        <v>502.98</v>
      </c>
      <c r="H67" s="376">
        <v>0</v>
      </c>
      <c r="I67" s="376">
        <v>0</v>
      </c>
      <c r="J67" s="376">
        <v>0</v>
      </c>
      <c r="K67" s="376">
        <v>0</v>
      </c>
      <c r="L67" s="376">
        <v>0</v>
      </c>
      <c r="M67" s="377">
        <v>0</v>
      </c>
      <c r="N67" s="108"/>
      <c r="O67" s="11"/>
      <c r="P67" s="11"/>
      <c r="Q67" s="11"/>
      <c r="R67" s="11"/>
      <c r="S67" s="11"/>
      <c r="T67" s="11"/>
      <c r="U67" s="11"/>
      <c r="V67" s="11"/>
      <c r="W67" s="11"/>
    </row>
    <row r="68" spans="1:23" ht="15.75" hidden="1" customHeight="1" outlineLevel="1" x14ac:dyDescent="0.2">
      <c r="A68" s="102"/>
      <c r="B68" s="60" t="s">
        <v>217</v>
      </c>
      <c r="C68" s="376">
        <v>0</v>
      </c>
      <c r="D68" s="376">
        <v>0</v>
      </c>
      <c r="E68" s="376">
        <v>0</v>
      </c>
      <c r="F68" s="376">
        <v>0</v>
      </c>
      <c r="G68" s="376">
        <v>213.83</v>
      </c>
      <c r="H68" s="376">
        <v>0</v>
      </c>
      <c r="I68" s="376">
        <v>0</v>
      </c>
      <c r="J68" s="376">
        <v>0</v>
      </c>
      <c r="K68" s="376">
        <v>0</v>
      </c>
      <c r="L68" s="376">
        <v>0</v>
      </c>
      <c r="M68" s="377">
        <v>0</v>
      </c>
      <c r="N68" s="108"/>
      <c r="O68" s="11"/>
      <c r="P68" s="11"/>
      <c r="Q68" s="11"/>
      <c r="R68" s="11"/>
      <c r="S68" s="11"/>
      <c r="T68" s="11"/>
      <c r="U68" s="11"/>
      <c r="V68" s="11"/>
      <c r="W68" s="11"/>
    </row>
    <row r="69" spans="1:23" ht="15.75" hidden="1" customHeight="1" outlineLevel="1" x14ac:dyDescent="0.2">
      <c r="A69" s="102"/>
      <c r="B69" s="60" t="s">
        <v>218</v>
      </c>
      <c r="C69" s="376">
        <v>0</v>
      </c>
      <c r="D69" s="376">
        <v>0</v>
      </c>
      <c r="E69" s="376">
        <v>0</v>
      </c>
      <c r="F69" s="376">
        <v>0</v>
      </c>
      <c r="G69" s="376">
        <v>0</v>
      </c>
      <c r="H69" s="376">
        <v>450</v>
      </c>
      <c r="I69" s="376">
        <v>0</v>
      </c>
      <c r="J69" s="376">
        <v>0</v>
      </c>
      <c r="K69" s="376">
        <v>0</v>
      </c>
      <c r="L69" s="376">
        <v>0</v>
      </c>
      <c r="M69" s="377">
        <v>0</v>
      </c>
      <c r="N69" s="108"/>
      <c r="O69" s="11"/>
      <c r="P69" s="11"/>
      <c r="Q69" s="11"/>
      <c r="R69" s="11"/>
      <c r="S69" s="11"/>
      <c r="T69" s="11"/>
      <c r="U69" s="11"/>
      <c r="V69" s="11"/>
      <c r="W69" s="11"/>
    </row>
    <row r="70" spans="1:23" ht="15.75" hidden="1" customHeight="1" outlineLevel="1" x14ac:dyDescent="0.2">
      <c r="A70" s="102"/>
      <c r="B70" s="60" t="s">
        <v>219</v>
      </c>
      <c r="C70" s="376">
        <v>0</v>
      </c>
      <c r="D70" s="376">
        <v>0</v>
      </c>
      <c r="E70" s="376">
        <v>0</v>
      </c>
      <c r="F70" s="376">
        <v>0</v>
      </c>
      <c r="G70" s="376">
        <v>0</v>
      </c>
      <c r="H70" s="376">
        <v>0</v>
      </c>
      <c r="I70" s="376">
        <v>675</v>
      </c>
      <c r="J70" s="376">
        <v>0</v>
      </c>
      <c r="K70" s="376">
        <v>0</v>
      </c>
      <c r="L70" s="376">
        <v>0</v>
      </c>
      <c r="M70" s="377">
        <v>0</v>
      </c>
      <c r="N70" s="108"/>
      <c r="O70" s="11"/>
      <c r="P70" s="11"/>
      <c r="Q70" s="11"/>
      <c r="R70" s="11"/>
      <c r="S70" s="11"/>
      <c r="T70" s="11"/>
      <c r="U70" s="11"/>
      <c r="V70" s="11"/>
      <c r="W70" s="11"/>
    </row>
    <row r="71" spans="1:23" ht="15.75" hidden="1" customHeight="1" outlineLevel="1" x14ac:dyDescent="0.2">
      <c r="A71" s="102"/>
      <c r="B71" s="60" t="s">
        <v>220</v>
      </c>
      <c r="C71" s="376">
        <v>0</v>
      </c>
      <c r="D71" s="376">
        <v>0</v>
      </c>
      <c r="E71" s="376">
        <v>0</v>
      </c>
      <c r="F71" s="376">
        <v>0</v>
      </c>
      <c r="G71" s="376">
        <v>0</v>
      </c>
      <c r="H71" s="376">
        <v>0</v>
      </c>
      <c r="I71" s="376">
        <v>0</v>
      </c>
      <c r="J71" s="376">
        <v>600</v>
      </c>
      <c r="K71" s="376">
        <v>0</v>
      </c>
      <c r="L71" s="376">
        <v>0</v>
      </c>
      <c r="M71" s="377">
        <v>0</v>
      </c>
      <c r="N71" s="108"/>
      <c r="O71" s="11"/>
      <c r="P71" s="11"/>
      <c r="Q71" s="11"/>
      <c r="R71" s="11"/>
      <c r="S71" s="11"/>
      <c r="T71" s="11"/>
      <c r="U71" s="11"/>
      <c r="V71" s="11"/>
      <c r="W71" s="11"/>
    </row>
    <row r="72" spans="1:23" ht="15.75" hidden="1" customHeight="1" outlineLevel="1" x14ac:dyDescent="0.2">
      <c r="A72" s="102"/>
      <c r="B72" s="60" t="s">
        <v>221</v>
      </c>
      <c r="C72" s="376">
        <v>0</v>
      </c>
      <c r="D72" s="376">
        <v>0</v>
      </c>
      <c r="E72" s="376">
        <v>0</v>
      </c>
      <c r="F72" s="376">
        <v>0</v>
      </c>
      <c r="G72" s="376">
        <v>0</v>
      </c>
      <c r="H72" s="376">
        <v>0</v>
      </c>
      <c r="I72" s="376">
        <v>0</v>
      </c>
      <c r="J72" s="376">
        <v>0</v>
      </c>
      <c r="K72" s="376">
        <v>807.53</v>
      </c>
      <c r="L72" s="376">
        <v>0</v>
      </c>
      <c r="M72" s="377">
        <v>0</v>
      </c>
      <c r="N72" s="108"/>
      <c r="O72" s="11"/>
      <c r="P72" s="11"/>
      <c r="Q72" s="11"/>
      <c r="R72" s="11"/>
      <c r="S72" s="11"/>
      <c r="T72" s="11"/>
      <c r="U72" s="11"/>
      <c r="V72" s="11"/>
      <c r="W72" s="11"/>
    </row>
    <row r="73" spans="1:23" ht="15.75" hidden="1" customHeight="1" outlineLevel="1" x14ac:dyDescent="0.2">
      <c r="A73" s="102"/>
      <c r="B73" s="60" t="s">
        <v>222</v>
      </c>
      <c r="C73" s="376">
        <v>0</v>
      </c>
      <c r="D73" s="376">
        <v>0</v>
      </c>
      <c r="E73" s="376">
        <v>0</v>
      </c>
      <c r="F73" s="376">
        <v>0</v>
      </c>
      <c r="G73" s="376">
        <v>0</v>
      </c>
      <c r="H73" s="376">
        <v>0</v>
      </c>
      <c r="I73" s="376">
        <v>0</v>
      </c>
      <c r="J73" s="376">
        <v>0</v>
      </c>
      <c r="K73" s="376">
        <v>0</v>
      </c>
      <c r="L73" s="376">
        <v>881.17</v>
      </c>
      <c r="M73" s="377">
        <v>0</v>
      </c>
      <c r="N73" s="108"/>
      <c r="O73" s="11"/>
      <c r="P73" s="11"/>
      <c r="Q73" s="11"/>
      <c r="R73" s="11"/>
      <c r="S73" s="11"/>
      <c r="T73" s="11"/>
      <c r="U73" s="11"/>
      <c r="V73" s="11"/>
      <c r="W73" s="11"/>
    </row>
    <row r="74" spans="1:23" ht="15.75" hidden="1" customHeight="1" outlineLevel="1" x14ac:dyDescent="0.2">
      <c r="A74" s="102"/>
      <c r="B74" s="61" t="s">
        <v>223</v>
      </c>
      <c r="C74" s="376">
        <v>100.91</v>
      </c>
      <c r="D74" s="376">
        <v>99.7</v>
      </c>
      <c r="E74" s="376">
        <v>26.21</v>
      </c>
      <c r="F74" s="376">
        <v>117.55</v>
      </c>
      <c r="G74" s="376">
        <v>4.1399999999999997</v>
      </c>
      <c r="H74" s="376">
        <v>45.66</v>
      </c>
      <c r="I74" s="376">
        <v>14.07</v>
      </c>
      <c r="J74" s="376">
        <v>33.909999999999997</v>
      </c>
      <c r="K74" s="376">
        <v>80.599999999999994</v>
      </c>
      <c r="L74" s="376">
        <v>0</v>
      </c>
      <c r="M74" s="377">
        <v>43.97</v>
      </c>
      <c r="N74" s="108"/>
      <c r="O74" s="11"/>
      <c r="P74" s="11"/>
      <c r="Q74" s="11"/>
      <c r="R74" s="11"/>
      <c r="S74" s="11"/>
      <c r="T74" s="11"/>
      <c r="U74" s="11"/>
      <c r="V74" s="11"/>
      <c r="W74" s="11"/>
    </row>
    <row r="75" spans="1:23" ht="15.75" hidden="1" customHeight="1" outlineLevel="1" x14ac:dyDescent="0.2">
      <c r="A75" s="102"/>
      <c r="B75" s="62" t="s">
        <v>224</v>
      </c>
      <c r="C75" s="378">
        <v>79.11</v>
      </c>
      <c r="D75" s="378">
        <v>103.34</v>
      </c>
      <c r="E75" s="378">
        <v>537.89</v>
      </c>
      <c r="F75" s="378">
        <v>512.03</v>
      </c>
      <c r="G75" s="378">
        <v>401.06</v>
      </c>
      <c r="H75" s="378">
        <v>112.1</v>
      </c>
      <c r="I75" s="378">
        <v>35.86</v>
      </c>
      <c r="J75" s="378">
        <v>23.84</v>
      </c>
      <c r="K75" s="447">
        <v>-26.67</v>
      </c>
      <c r="L75" s="447">
        <v>-10.69</v>
      </c>
      <c r="M75" s="448">
        <v>-0.01</v>
      </c>
      <c r="N75" s="108"/>
      <c r="O75" s="11"/>
      <c r="P75" s="11"/>
      <c r="Q75" s="11"/>
      <c r="R75" s="11"/>
      <c r="S75" s="11"/>
      <c r="T75" s="11"/>
      <c r="U75" s="11"/>
      <c r="V75" s="11"/>
      <c r="W75" s="11"/>
    </row>
    <row r="76" spans="1:23" ht="15.75" hidden="1" customHeight="1" outlineLevel="1" x14ac:dyDescent="0.2">
      <c r="A76" s="102"/>
      <c r="B76" s="63" t="s">
        <v>197</v>
      </c>
      <c r="C76" s="379">
        <v>180.02</v>
      </c>
      <c r="D76" s="379">
        <v>394.19</v>
      </c>
      <c r="E76" s="379">
        <v>564.09</v>
      </c>
      <c r="F76" s="379">
        <v>777.43</v>
      </c>
      <c r="G76" s="379">
        <v>1122.01</v>
      </c>
      <c r="H76" s="379">
        <v>607.76</v>
      </c>
      <c r="I76" s="379">
        <v>724.93</v>
      </c>
      <c r="J76" s="379">
        <v>657.74</v>
      </c>
      <c r="K76" s="379">
        <v>861.45</v>
      </c>
      <c r="L76" s="379">
        <v>870.48</v>
      </c>
      <c r="M76" s="380">
        <v>43.96</v>
      </c>
      <c r="N76" s="108"/>
      <c r="O76" s="11"/>
      <c r="P76" s="11"/>
      <c r="Q76" s="11"/>
      <c r="R76" s="11"/>
      <c r="S76" s="11"/>
      <c r="T76" s="11"/>
      <c r="U76" s="11"/>
      <c r="V76" s="11"/>
      <c r="W76" s="11"/>
    </row>
    <row r="77" spans="1:23" ht="15.75" hidden="1" customHeight="1" outlineLevel="1" x14ac:dyDescent="0.2">
      <c r="A77" s="102"/>
      <c r="B77" s="64" t="s">
        <v>225</v>
      </c>
      <c r="C77" s="65">
        <v>2.6000000000000002E-2</v>
      </c>
      <c r="D77" s="65">
        <v>5.7999999999999996E-2</v>
      </c>
      <c r="E77" s="65">
        <v>8.3000000000000004E-2</v>
      </c>
      <c r="F77" s="65">
        <v>0.114</v>
      </c>
      <c r="G77" s="65">
        <v>0.16500000000000001</v>
      </c>
      <c r="H77" s="65">
        <v>8.900000000000001E-2</v>
      </c>
      <c r="I77" s="65">
        <v>0.107</v>
      </c>
      <c r="J77" s="65">
        <v>9.6999999999999989E-2</v>
      </c>
      <c r="K77" s="65">
        <v>0.127</v>
      </c>
      <c r="L77" s="65">
        <v>0.128</v>
      </c>
      <c r="M77" s="66">
        <v>6.0000000000000001E-3</v>
      </c>
      <c r="N77" s="108"/>
      <c r="O77" s="11"/>
      <c r="P77" s="11"/>
      <c r="Q77" s="11"/>
      <c r="R77" s="11"/>
      <c r="S77" s="11"/>
      <c r="T77" s="11"/>
      <c r="U77" s="11"/>
      <c r="V77" s="11"/>
      <c r="W77" s="11"/>
    </row>
    <row r="78" spans="1:23" ht="15.75" hidden="1" customHeight="1" outlineLevel="1" x14ac:dyDescent="0.2">
      <c r="A78" s="11"/>
      <c r="B78" s="523" t="s">
        <v>457</v>
      </c>
      <c r="C78" s="523"/>
      <c r="D78" s="523"/>
      <c r="E78" s="523"/>
      <c r="F78" s="523"/>
      <c r="G78" s="523"/>
      <c r="H78" s="114"/>
      <c r="I78" s="114"/>
      <c r="J78" s="114"/>
      <c r="K78" s="114"/>
      <c r="L78" s="114"/>
      <c r="M78" s="115"/>
      <c r="N78" s="11"/>
      <c r="O78" s="11"/>
      <c r="P78" s="11"/>
      <c r="Q78" s="11"/>
      <c r="R78" s="11"/>
      <c r="S78" s="11"/>
      <c r="T78" s="11"/>
      <c r="U78" s="11"/>
      <c r="V78" s="11"/>
      <c r="W78" s="11"/>
    </row>
    <row r="79" spans="1:23" ht="15.75" customHeight="1" collapsed="1" x14ac:dyDescent="0.2">
      <c r="A79" s="11"/>
      <c r="B79" s="19"/>
      <c r="C79" s="18"/>
      <c r="D79" s="18"/>
      <c r="E79" s="18"/>
      <c r="F79" s="18"/>
      <c r="G79" s="18"/>
      <c r="H79" s="18"/>
      <c r="I79" s="18"/>
      <c r="J79" s="11"/>
      <c r="K79" s="13"/>
      <c r="L79" s="11"/>
      <c r="M79" s="13"/>
      <c r="N79" s="13"/>
      <c r="O79" s="13"/>
      <c r="P79" s="11"/>
      <c r="Q79" s="11"/>
      <c r="R79" s="11"/>
      <c r="S79" s="11"/>
      <c r="T79" s="11"/>
      <c r="U79" s="11"/>
      <c r="V79" s="11"/>
      <c r="W79" s="11"/>
    </row>
    <row r="80" spans="1:23" ht="15.75" customHeight="1" x14ac:dyDescent="0.2">
      <c r="A80" s="511" t="s">
        <v>226</v>
      </c>
      <c r="B80" s="511"/>
      <c r="C80" s="106"/>
      <c r="D80" s="8"/>
      <c r="E80" s="8"/>
      <c r="F80" s="8"/>
      <c r="G80" s="8"/>
      <c r="H80" s="8"/>
      <c r="I80" s="8"/>
      <c r="J80" s="8"/>
      <c r="K80" s="8"/>
      <c r="L80" s="8"/>
      <c r="M80" s="8"/>
      <c r="N80" s="8"/>
      <c r="O80" s="8"/>
      <c r="P80" s="8"/>
      <c r="Q80" s="8"/>
      <c r="R80" s="8"/>
      <c r="S80" s="8"/>
      <c r="T80" s="8"/>
      <c r="U80" s="8"/>
      <c r="V80" s="8"/>
      <c r="W80" s="8"/>
    </row>
    <row r="81" spans="1:23" ht="15.75" hidden="1" customHeight="1" outlineLevel="1" x14ac:dyDescent="0.2">
      <c r="A81" s="11"/>
      <c r="B81" s="100"/>
      <c r="C81" s="101"/>
      <c r="D81" s="101"/>
      <c r="E81" s="101"/>
      <c r="F81" s="101"/>
      <c r="G81" s="11"/>
      <c r="H81" s="11"/>
      <c r="I81" s="11"/>
      <c r="J81" s="11"/>
      <c r="K81" s="11"/>
      <c r="L81" s="13"/>
      <c r="M81" s="11"/>
      <c r="N81" s="11"/>
      <c r="O81" s="11"/>
      <c r="P81" s="11"/>
      <c r="Q81" s="11"/>
      <c r="R81" s="11"/>
      <c r="S81" s="11"/>
      <c r="T81" s="11"/>
      <c r="U81" s="11"/>
      <c r="V81" s="11"/>
      <c r="W81" s="11"/>
    </row>
    <row r="82" spans="1:23" ht="15.75" hidden="1" customHeight="1" outlineLevel="1" x14ac:dyDescent="0.2">
      <c r="B82" s="24" t="s">
        <v>227</v>
      </c>
      <c r="C82" s="40" t="s">
        <v>171</v>
      </c>
      <c r="D82" s="51" t="s">
        <v>187</v>
      </c>
      <c r="E82" s="67" t="s">
        <v>172</v>
      </c>
      <c r="F82" s="51" t="s">
        <v>188</v>
      </c>
      <c r="G82" s="108"/>
      <c r="H82" s="11"/>
      <c r="I82" s="11"/>
      <c r="J82" s="11"/>
      <c r="K82" s="11"/>
      <c r="L82" s="11"/>
      <c r="M82" s="11"/>
      <c r="N82" s="11"/>
      <c r="O82" s="11"/>
      <c r="P82" s="11"/>
      <c r="Q82" s="11"/>
      <c r="R82" s="11"/>
      <c r="S82" s="11"/>
      <c r="T82" s="11"/>
      <c r="U82" s="11"/>
      <c r="V82" s="11"/>
    </row>
    <row r="83" spans="1:23" ht="15.75" hidden="1" customHeight="1" outlineLevel="1" x14ac:dyDescent="0.2">
      <c r="B83" s="393" t="s">
        <v>228</v>
      </c>
      <c r="C83" s="381">
        <v>416.76</v>
      </c>
      <c r="D83" s="382">
        <v>439.08</v>
      </c>
      <c r="E83" s="383">
        <v>1284.4000000000001</v>
      </c>
      <c r="F83" s="382">
        <v>955.55</v>
      </c>
      <c r="G83" s="97"/>
      <c r="H83" s="19"/>
      <c r="I83" s="19"/>
      <c r="J83" s="11"/>
      <c r="K83" s="11"/>
      <c r="L83" s="11"/>
      <c r="M83" s="11"/>
      <c r="N83" s="11"/>
      <c r="O83" s="11"/>
      <c r="P83" s="11"/>
      <c r="Q83" s="11"/>
      <c r="R83" s="11"/>
      <c r="S83" s="11"/>
      <c r="T83" s="11"/>
      <c r="U83" s="11"/>
      <c r="V83" s="11"/>
    </row>
    <row r="84" spans="1:23" ht="15.75" hidden="1" customHeight="1" outlineLevel="1" x14ac:dyDescent="0.2">
      <c r="B84" s="68" t="s">
        <v>229</v>
      </c>
      <c r="C84" s="353">
        <v>-174.77</v>
      </c>
      <c r="D84" s="384">
        <v>-261.56</v>
      </c>
      <c r="E84" s="385">
        <v>-799.52</v>
      </c>
      <c r="F84" s="384">
        <v>-740.45</v>
      </c>
      <c r="G84" s="97"/>
      <c r="H84" s="19"/>
      <c r="I84" s="19"/>
      <c r="J84" s="11"/>
      <c r="K84" s="11"/>
      <c r="L84" s="11"/>
      <c r="M84" s="11"/>
      <c r="N84" s="11"/>
      <c r="O84" s="11"/>
      <c r="P84" s="11"/>
      <c r="Q84" s="11"/>
      <c r="R84" s="11"/>
      <c r="S84" s="11"/>
      <c r="T84" s="11"/>
      <c r="U84" s="11"/>
      <c r="V84" s="11"/>
    </row>
    <row r="85" spans="1:23" ht="15.75" hidden="1" customHeight="1" outlineLevel="1" x14ac:dyDescent="0.2">
      <c r="B85" s="68" t="s">
        <v>230</v>
      </c>
      <c r="C85" s="353">
        <v>12.81</v>
      </c>
      <c r="D85" s="384">
        <v>4.9800000000000004</v>
      </c>
      <c r="E85" s="385">
        <v>21.24</v>
      </c>
      <c r="F85" s="384">
        <v>10.83</v>
      </c>
      <c r="G85" s="97"/>
      <c r="H85" s="19"/>
      <c r="I85" s="19"/>
      <c r="J85" s="11"/>
      <c r="K85" s="11"/>
      <c r="L85" s="11"/>
      <c r="M85" s="11"/>
      <c r="N85" s="11"/>
      <c r="O85" s="11"/>
      <c r="P85" s="11"/>
      <c r="Q85" s="11"/>
      <c r="R85" s="11"/>
      <c r="S85" s="11"/>
      <c r="T85" s="11"/>
      <c r="U85" s="11"/>
      <c r="V85" s="11"/>
    </row>
    <row r="86" spans="1:23" ht="15.75" hidden="1" customHeight="1" outlineLevel="1" x14ac:dyDescent="0.2">
      <c r="B86" s="68" t="s">
        <v>231</v>
      </c>
      <c r="C86" s="353">
        <v>-17.48</v>
      </c>
      <c r="D86" s="384">
        <v>8.8800000000000008</v>
      </c>
      <c r="E86" s="385">
        <v>-178.73</v>
      </c>
      <c r="F86" s="384">
        <v>-97.88</v>
      </c>
      <c r="G86" s="97"/>
      <c r="H86" s="19"/>
      <c r="I86" s="19"/>
      <c r="J86" s="11"/>
      <c r="K86" s="11"/>
      <c r="L86" s="11"/>
      <c r="M86" s="11"/>
      <c r="N86" s="11"/>
      <c r="O86" s="11"/>
      <c r="P86" s="11"/>
      <c r="Q86" s="11"/>
      <c r="R86" s="11"/>
      <c r="S86" s="11"/>
      <c r="T86" s="11"/>
      <c r="U86" s="11"/>
      <c r="V86" s="11"/>
    </row>
    <row r="87" spans="1:23" ht="15.75" hidden="1" customHeight="1" outlineLevel="1" x14ac:dyDescent="0.2">
      <c r="B87" s="68" t="s">
        <v>232</v>
      </c>
      <c r="C87" s="353">
        <v>-17.75</v>
      </c>
      <c r="D87" s="384">
        <v>-11.81</v>
      </c>
      <c r="E87" s="385">
        <v>-92.89</v>
      </c>
      <c r="F87" s="384">
        <v>-37.19</v>
      </c>
      <c r="G87" s="97"/>
      <c r="H87" s="19"/>
      <c r="I87" s="19"/>
      <c r="J87" s="11"/>
      <c r="K87" s="11"/>
      <c r="L87" s="11"/>
      <c r="M87" s="11"/>
      <c r="N87" s="11"/>
      <c r="O87" s="11"/>
      <c r="P87" s="11"/>
      <c r="Q87" s="11"/>
      <c r="R87" s="11"/>
      <c r="S87" s="11"/>
      <c r="T87" s="11"/>
      <c r="U87" s="11"/>
      <c r="V87" s="11"/>
    </row>
    <row r="88" spans="1:23" ht="15.75" hidden="1" customHeight="1" outlineLevel="1" x14ac:dyDescent="0.2">
      <c r="B88" s="68" t="s">
        <v>233</v>
      </c>
      <c r="C88" s="353">
        <v>0.24</v>
      </c>
      <c r="D88" s="384">
        <v>0.02</v>
      </c>
      <c r="E88" s="385">
        <v>0.24</v>
      </c>
      <c r="F88" s="384">
        <v>0.02</v>
      </c>
      <c r="G88" s="97"/>
      <c r="H88" s="19"/>
      <c r="I88" s="19"/>
      <c r="J88" s="11"/>
      <c r="K88" s="11"/>
      <c r="L88" s="11"/>
      <c r="M88" s="11"/>
      <c r="N88" s="11"/>
      <c r="O88" s="11"/>
      <c r="P88" s="11"/>
      <c r="Q88" s="11"/>
      <c r="R88" s="11"/>
      <c r="S88" s="11"/>
      <c r="T88" s="11"/>
      <c r="U88" s="11"/>
      <c r="V88" s="11"/>
    </row>
    <row r="89" spans="1:23" ht="15.75" hidden="1" customHeight="1" outlineLevel="1" x14ac:dyDescent="0.2">
      <c r="B89" s="68" t="s">
        <v>234</v>
      </c>
      <c r="C89" s="353">
        <v>118.24</v>
      </c>
      <c r="D89" s="384">
        <v>115.03</v>
      </c>
      <c r="E89" s="385">
        <v>530.35</v>
      </c>
      <c r="F89" s="384">
        <v>490.89</v>
      </c>
      <c r="G89" s="97"/>
      <c r="H89" s="19"/>
      <c r="I89" s="19"/>
      <c r="J89" s="11"/>
      <c r="K89" s="11"/>
      <c r="L89" s="11"/>
      <c r="M89" s="11"/>
      <c r="N89" s="11"/>
      <c r="O89" s="11"/>
      <c r="P89" s="11"/>
      <c r="Q89" s="11"/>
      <c r="R89" s="11"/>
      <c r="S89" s="11"/>
      <c r="T89" s="11"/>
      <c r="U89" s="11"/>
      <c r="V89" s="11"/>
    </row>
    <row r="90" spans="1:23" ht="15.75" hidden="1" customHeight="1" outlineLevel="1" x14ac:dyDescent="0.2">
      <c r="B90" s="393" t="s">
        <v>235</v>
      </c>
      <c r="C90" s="381">
        <v>337.69</v>
      </c>
      <c r="D90" s="382">
        <v>294.62</v>
      </c>
      <c r="E90" s="383">
        <v>765.09</v>
      </c>
      <c r="F90" s="382">
        <v>581.77</v>
      </c>
      <c r="G90" s="97"/>
      <c r="H90" s="19"/>
      <c r="I90" s="19"/>
      <c r="J90" s="11"/>
      <c r="K90" s="11"/>
      <c r="L90" s="11"/>
      <c r="M90" s="11"/>
      <c r="N90" s="11"/>
      <c r="O90" s="11"/>
      <c r="P90" s="11"/>
      <c r="Q90" s="11"/>
      <c r="R90" s="11"/>
      <c r="S90" s="11"/>
      <c r="T90" s="11"/>
      <c r="U90" s="11"/>
      <c r="V90" s="11"/>
    </row>
    <row r="91" spans="1:23" ht="15.75" hidden="1" customHeight="1" outlineLevel="1" x14ac:dyDescent="0.2">
      <c r="B91" s="68" t="s">
        <v>236</v>
      </c>
      <c r="C91" s="353">
        <v>-118.24</v>
      </c>
      <c r="D91" s="384">
        <v>-115.03</v>
      </c>
      <c r="E91" s="385">
        <v>-530.35</v>
      </c>
      <c r="F91" s="384">
        <v>-490.89</v>
      </c>
      <c r="G91" s="97"/>
      <c r="H91" s="19"/>
      <c r="I91" s="19"/>
      <c r="J91" s="11"/>
      <c r="K91" s="11"/>
      <c r="L91" s="11"/>
      <c r="M91" s="11"/>
      <c r="N91" s="11"/>
      <c r="O91" s="11"/>
      <c r="P91" s="11"/>
      <c r="Q91" s="11"/>
      <c r="R91" s="11"/>
      <c r="S91" s="11"/>
      <c r="T91" s="11"/>
      <c r="U91" s="11"/>
      <c r="V91" s="11"/>
    </row>
    <row r="92" spans="1:23" ht="15.75" hidden="1" customHeight="1" outlineLevel="1" x14ac:dyDescent="0.2">
      <c r="B92" s="61" t="s">
        <v>237</v>
      </c>
      <c r="C92" s="353">
        <v>-37.28</v>
      </c>
      <c r="D92" s="384">
        <v>-46.91</v>
      </c>
      <c r="E92" s="385">
        <v>-157.35</v>
      </c>
      <c r="F92" s="384">
        <v>-137.15</v>
      </c>
      <c r="G92" s="97"/>
      <c r="H92" s="19"/>
      <c r="I92" s="19"/>
      <c r="J92" s="11"/>
      <c r="K92" s="11"/>
      <c r="L92" s="11"/>
      <c r="M92" s="11"/>
      <c r="N92" s="11"/>
      <c r="O92" s="11"/>
      <c r="P92" s="11"/>
      <c r="Q92" s="11"/>
      <c r="R92" s="11"/>
      <c r="S92" s="11"/>
      <c r="T92" s="11"/>
      <c r="U92" s="11"/>
      <c r="V92" s="11"/>
    </row>
    <row r="93" spans="1:23" ht="15.75" hidden="1" customHeight="1" outlineLevel="1" x14ac:dyDescent="0.2">
      <c r="B93" s="393" t="s">
        <v>238</v>
      </c>
      <c r="C93" s="381">
        <v>182.16</v>
      </c>
      <c r="D93" s="382">
        <v>132.68</v>
      </c>
      <c r="E93" s="383">
        <v>77.39</v>
      </c>
      <c r="F93" s="382">
        <v>-46.27</v>
      </c>
      <c r="G93" s="97"/>
      <c r="H93" s="19"/>
      <c r="I93" s="19"/>
      <c r="J93" s="11"/>
      <c r="K93" s="11"/>
      <c r="L93" s="11"/>
      <c r="M93" s="11"/>
      <c r="N93" s="11"/>
      <c r="O93" s="11"/>
      <c r="P93" s="11"/>
      <c r="Q93" s="11"/>
      <c r="R93" s="11"/>
      <c r="S93" s="11"/>
      <c r="T93" s="11"/>
      <c r="U93" s="11"/>
      <c r="V93" s="11"/>
    </row>
    <row r="94" spans="1:23" ht="15.75" hidden="1" customHeight="1" outlineLevel="1" x14ac:dyDescent="0.2">
      <c r="B94" s="68" t="s">
        <v>239</v>
      </c>
      <c r="C94" s="353">
        <v>24.48</v>
      </c>
      <c r="D94" s="384">
        <v>12.55</v>
      </c>
      <c r="E94" s="385">
        <v>87.61</v>
      </c>
      <c r="F94" s="384">
        <v>62.48</v>
      </c>
      <c r="G94" s="97"/>
      <c r="H94" s="19"/>
      <c r="I94" s="19"/>
      <c r="J94" s="11"/>
      <c r="K94" s="11"/>
      <c r="L94" s="11"/>
      <c r="M94" s="11"/>
      <c r="N94" s="11"/>
      <c r="O94" s="11"/>
      <c r="P94" s="11"/>
      <c r="Q94" s="11"/>
      <c r="R94" s="11"/>
      <c r="S94" s="11"/>
      <c r="T94" s="11"/>
      <c r="U94" s="11"/>
      <c r="V94" s="11"/>
    </row>
    <row r="95" spans="1:23" ht="15.75" hidden="1" customHeight="1" outlineLevel="1" x14ac:dyDescent="0.2">
      <c r="B95" s="68" t="s">
        <v>438</v>
      </c>
      <c r="C95" s="353">
        <v>-0.56999999999999995</v>
      </c>
      <c r="D95" s="384">
        <v>0</v>
      </c>
      <c r="E95" s="385">
        <v>-3.8</v>
      </c>
      <c r="F95" s="384">
        <v>-5.92</v>
      </c>
      <c r="G95" s="97"/>
      <c r="H95" s="19"/>
      <c r="I95" s="19"/>
      <c r="J95" s="11"/>
      <c r="K95" s="11"/>
      <c r="L95" s="11"/>
      <c r="M95" s="11"/>
      <c r="N95" s="11"/>
      <c r="O95" s="11"/>
      <c r="P95" s="11"/>
      <c r="Q95" s="11"/>
      <c r="R95" s="11"/>
      <c r="S95" s="11"/>
      <c r="T95" s="11"/>
      <c r="U95" s="11"/>
      <c r="V95" s="11"/>
    </row>
    <row r="96" spans="1:23" ht="15.75" hidden="1" customHeight="1" outlineLevel="1" x14ac:dyDescent="0.2">
      <c r="B96" s="394" t="s">
        <v>240</v>
      </c>
      <c r="C96" s="386">
        <v>206.08</v>
      </c>
      <c r="D96" s="387">
        <v>145.22999999999999</v>
      </c>
      <c r="E96" s="388">
        <v>161.19</v>
      </c>
      <c r="F96" s="387">
        <v>10.29</v>
      </c>
      <c r="G96" s="97"/>
      <c r="H96" s="19"/>
      <c r="I96" s="19"/>
      <c r="J96" s="11"/>
      <c r="K96" s="11"/>
      <c r="L96" s="11"/>
      <c r="M96" s="11"/>
      <c r="N96" s="11"/>
      <c r="O96" s="11"/>
      <c r="P96" s="11"/>
      <c r="Q96" s="11"/>
      <c r="R96" s="11"/>
      <c r="S96" s="11"/>
      <c r="T96" s="11"/>
      <c r="U96" s="11"/>
      <c r="V96" s="11"/>
    </row>
    <row r="97" spans="1:23" ht="15.75" hidden="1" customHeight="1" outlineLevel="1" x14ac:dyDescent="0.2">
      <c r="B97" s="69" t="s">
        <v>241</v>
      </c>
      <c r="C97" s="389">
        <v>-0.12</v>
      </c>
      <c r="D97" s="390">
        <v>9.61</v>
      </c>
      <c r="E97" s="391">
        <v>-9.68</v>
      </c>
      <c r="F97" s="390">
        <v>-1.98</v>
      </c>
      <c r="G97" s="108"/>
      <c r="H97" s="19"/>
      <c r="I97" s="19"/>
      <c r="J97" s="19"/>
      <c r="K97" s="11"/>
      <c r="L97" s="11"/>
      <c r="M97" s="11"/>
      <c r="N97" s="11"/>
      <c r="O97" s="11"/>
      <c r="P97" s="11"/>
      <c r="Q97" s="11"/>
      <c r="R97" s="11"/>
      <c r="S97" s="11"/>
      <c r="T97" s="11"/>
      <c r="U97" s="11"/>
      <c r="V97" s="11"/>
      <c r="W97" s="11"/>
    </row>
    <row r="98" spans="1:23" ht="15.75" hidden="1" customHeight="1" outlineLevel="1" x14ac:dyDescent="0.2">
      <c r="B98" s="54" t="s">
        <v>242</v>
      </c>
      <c r="C98" s="372">
        <v>206.12</v>
      </c>
      <c r="D98" s="373">
        <v>135.62</v>
      </c>
      <c r="E98" s="392">
        <v>170.78</v>
      </c>
      <c r="F98" s="373">
        <v>12.27</v>
      </c>
      <c r="G98" s="108"/>
      <c r="H98" s="19"/>
      <c r="I98" s="19"/>
      <c r="J98" s="19"/>
      <c r="K98" s="11"/>
      <c r="L98" s="11"/>
      <c r="M98" s="11"/>
      <c r="N98" s="11"/>
      <c r="O98" s="11"/>
      <c r="P98" s="11"/>
      <c r="Q98" s="11"/>
      <c r="R98" s="11"/>
      <c r="S98" s="11"/>
      <c r="T98" s="11"/>
      <c r="U98" s="11"/>
      <c r="V98" s="11"/>
      <c r="W98" s="11"/>
    </row>
    <row r="99" spans="1:23" ht="15.75" customHeight="1" collapsed="1" x14ac:dyDescent="0.2">
      <c r="B99" s="109"/>
      <c r="C99" s="109"/>
      <c r="D99" s="109"/>
      <c r="E99" s="109"/>
      <c r="F99" s="109"/>
      <c r="G99" s="11"/>
      <c r="H99" s="19"/>
      <c r="I99" s="19"/>
      <c r="J99" s="19"/>
      <c r="K99" s="11"/>
      <c r="L99" s="11"/>
      <c r="M99" s="11"/>
      <c r="N99" s="11"/>
      <c r="O99" s="11"/>
      <c r="P99" s="11"/>
      <c r="Q99" s="11"/>
      <c r="R99" s="11"/>
      <c r="S99" s="11"/>
      <c r="T99" s="11"/>
      <c r="U99" s="11"/>
      <c r="V99" s="11"/>
      <c r="W99" s="11"/>
    </row>
    <row r="100" spans="1:23" ht="15.75" customHeight="1" x14ac:dyDescent="0.2">
      <c r="A100" s="482" t="s">
        <v>243</v>
      </c>
      <c r="B100" s="482"/>
      <c r="C100" s="106"/>
      <c r="D100" s="8"/>
      <c r="E100" s="8"/>
      <c r="F100" s="8"/>
      <c r="G100" s="8"/>
      <c r="H100" s="8"/>
      <c r="I100" s="8"/>
      <c r="J100" s="8"/>
      <c r="K100" s="8"/>
      <c r="L100" s="8"/>
      <c r="M100" s="8"/>
      <c r="N100" s="8"/>
      <c r="O100" s="8"/>
      <c r="P100" s="8"/>
      <c r="Q100" s="8"/>
      <c r="R100" s="8"/>
      <c r="S100" s="8"/>
      <c r="T100" s="8"/>
      <c r="U100" s="8"/>
      <c r="V100" s="8"/>
      <c r="W100" s="8"/>
    </row>
    <row r="101" spans="1:23" ht="15.75" hidden="1" customHeight="1" outlineLevel="1" x14ac:dyDescent="0.2">
      <c r="A101" s="11"/>
      <c r="B101" s="100"/>
      <c r="C101" s="101"/>
      <c r="D101" s="101"/>
      <c r="E101" s="101"/>
      <c r="F101" s="101"/>
      <c r="G101" s="11"/>
      <c r="H101" s="11"/>
      <c r="I101" s="11"/>
      <c r="J101" s="11"/>
      <c r="K101" s="11"/>
      <c r="L101" s="11"/>
      <c r="M101" s="11"/>
      <c r="N101" s="11"/>
      <c r="O101" s="11"/>
      <c r="P101" s="11"/>
      <c r="Q101" s="11"/>
      <c r="R101" s="11"/>
      <c r="S101" s="11"/>
      <c r="T101" s="11"/>
      <c r="U101" s="11"/>
      <c r="V101" s="11"/>
      <c r="W101" s="11"/>
    </row>
    <row r="102" spans="1:23" ht="15.75" hidden="1" customHeight="1" outlineLevel="1" x14ac:dyDescent="0.2">
      <c r="A102" s="102"/>
      <c r="B102" s="395" t="s">
        <v>244</v>
      </c>
      <c r="C102" s="396" t="s">
        <v>171</v>
      </c>
      <c r="D102" s="397" t="s">
        <v>187</v>
      </c>
      <c r="E102" s="398" t="s">
        <v>172</v>
      </c>
      <c r="F102" s="397" t="s">
        <v>188</v>
      </c>
      <c r="G102" s="108"/>
      <c r="O102" s="11"/>
      <c r="P102" s="11"/>
      <c r="Q102" s="11"/>
      <c r="R102" s="11"/>
      <c r="S102" s="11"/>
      <c r="T102" s="11"/>
      <c r="U102" s="11"/>
      <c r="V102" s="11"/>
      <c r="W102" s="11"/>
    </row>
    <row r="103" spans="1:23" ht="15.75" hidden="1" customHeight="1" outlineLevel="1" x14ac:dyDescent="0.2">
      <c r="A103" s="102"/>
      <c r="B103" s="70" t="s">
        <v>244</v>
      </c>
      <c r="C103" s="71"/>
      <c r="D103" s="72"/>
      <c r="E103" s="73"/>
      <c r="F103" s="72"/>
      <c r="G103" s="97"/>
      <c r="O103" s="11"/>
      <c r="P103" s="11"/>
      <c r="Q103" s="11"/>
      <c r="R103" s="11"/>
      <c r="S103" s="11"/>
      <c r="T103" s="11"/>
      <c r="U103" s="11"/>
      <c r="V103" s="11"/>
      <c r="W103" s="11"/>
    </row>
    <row r="104" spans="1:23" ht="15.75" hidden="1" customHeight="1" outlineLevel="1" x14ac:dyDescent="0.2">
      <c r="A104" s="102"/>
      <c r="B104" s="74" t="s">
        <v>245</v>
      </c>
      <c r="C104" s="75">
        <v>234.66</v>
      </c>
      <c r="D104" s="76">
        <v>337.7</v>
      </c>
      <c r="E104" s="77">
        <v>822.61</v>
      </c>
      <c r="F104" s="76">
        <v>787.2</v>
      </c>
      <c r="G104" s="97"/>
      <c r="O104" s="11"/>
      <c r="P104" s="11"/>
      <c r="Q104" s="11"/>
      <c r="R104" s="11"/>
      <c r="S104" s="11"/>
      <c r="T104" s="11"/>
      <c r="U104" s="11"/>
      <c r="V104" s="11"/>
      <c r="W104" s="11"/>
    </row>
    <row r="105" spans="1:23" ht="15.75" hidden="1" customHeight="1" outlineLevel="1" x14ac:dyDescent="0.2">
      <c r="A105" s="102"/>
      <c r="B105" s="74" t="s">
        <v>246</v>
      </c>
      <c r="C105" s="75">
        <v>65.02</v>
      </c>
      <c r="D105" s="76">
        <v>65.53</v>
      </c>
      <c r="E105" s="77">
        <v>344.8</v>
      </c>
      <c r="F105" s="76">
        <v>163.92</v>
      </c>
      <c r="G105" s="97"/>
      <c r="O105" s="11"/>
      <c r="P105" s="11"/>
      <c r="Q105" s="11"/>
      <c r="R105" s="11"/>
      <c r="S105" s="11"/>
      <c r="T105" s="11"/>
      <c r="U105" s="11"/>
      <c r="V105" s="11"/>
      <c r="W105" s="11"/>
    </row>
    <row r="106" spans="1:23" ht="15.75" hidden="1" customHeight="1" outlineLevel="1" x14ac:dyDescent="0.2">
      <c r="A106" s="102"/>
      <c r="B106" s="78" t="s">
        <v>247</v>
      </c>
      <c r="C106" s="79">
        <v>33.880000000000003</v>
      </c>
      <c r="D106" s="80">
        <v>18.93</v>
      </c>
      <c r="E106" s="81">
        <v>194.69</v>
      </c>
      <c r="F106" s="80">
        <v>28.82</v>
      </c>
      <c r="G106" s="97"/>
      <c r="O106" s="11"/>
      <c r="P106" s="11"/>
      <c r="Q106" s="11"/>
      <c r="R106" s="11"/>
      <c r="S106" s="11"/>
      <c r="T106" s="11"/>
      <c r="U106" s="11"/>
      <c r="V106" s="11"/>
      <c r="W106" s="11"/>
    </row>
    <row r="107" spans="1:23" ht="15.75" hidden="1" customHeight="1" outlineLevel="1" x14ac:dyDescent="0.2">
      <c r="A107" s="102"/>
      <c r="B107" s="70" t="s">
        <v>248</v>
      </c>
      <c r="C107" s="82">
        <v>299.67</v>
      </c>
      <c r="D107" s="83">
        <v>403.23</v>
      </c>
      <c r="E107" s="84">
        <v>1167.4100000000001</v>
      </c>
      <c r="F107" s="83">
        <v>951.13</v>
      </c>
      <c r="G107" s="97"/>
      <c r="O107" s="11"/>
      <c r="P107" s="11"/>
      <c r="Q107" s="11"/>
      <c r="R107" s="11"/>
      <c r="S107" s="11"/>
      <c r="T107" s="11"/>
      <c r="U107" s="11"/>
      <c r="V107" s="11"/>
      <c r="W107" s="11"/>
    </row>
    <row r="108" spans="1:23" ht="15.75" hidden="1" customHeight="1" outlineLevel="1" x14ac:dyDescent="0.2">
      <c r="A108" s="102"/>
      <c r="B108" s="85" t="s">
        <v>249</v>
      </c>
      <c r="C108" s="86">
        <v>2.83</v>
      </c>
      <c r="D108" s="87">
        <v>3.17</v>
      </c>
      <c r="E108" s="88">
        <v>14.36</v>
      </c>
      <c r="F108" s="87">
        <v>10.08</v>
      </c>
      <c r="G108" s="97"/>
      <c r="H108" s="19"/>
      <c r="I108" s="19"/>
      <c r="J108" s="19"/>
      <c r="O108" s="11"/>
      <c r="P108" s="11"/>
      <c r="Q108" s="11"/>
      <c r="R108" s="11"/>
      <c r="S108" s="11"/>
      <c r="T108" s="11"/>
      <c r="U108" s="11"/>
      <c r="V108" s="11"/>
      <c r="W108" s="11"/>
    </row>
    <row r="109" spans="1:23" ht="15.75" customHeight="1" collapsed="1" x14ac:dyDescent="0.2">
      <c r="A109" s="11"/>
      <c r="B109" s="104"/>
      <c r="C109" s="109"/>
      <c r="D109" s="109"/>
      <c r="E109" s="109"/>
      <c r="F109" s="109"/>
      <c r="G109" s="11"/>
      <c r="H109" s="11"/>
      <c r="I109" s="11"/>
      <c r="J109" s="11"/>
      <c r="K109" s="11"/>
      <c r="L109" s="11"/>
      <c r="M109" s="11"/>
      <c r="N109" s="11"/>
      <c r="O109" s="11"/>
      <c r="P109" s="11"/>
      <c r="Q109" s="11"/>
      <c r="R109" s="11"/>
      <c r="S109" s="11"/>
      <c r="T109" s="11"/>
      <c r="U109" s="11"/>
      <c r="V109" s="11"/>
      <c r="W109" s="11"/>
    </row>
    <row r="110" spans="1:23" ht="15.75" customHeight="1" x14ac:dyDescent="0.2">
      <c r="A110" s="482" t="s">
        <v>250</v>
      </c>
      <c r="B110" s="482"/>
      <c r="C110" s="116"/>
      <c r="D110" s="117"/>
      <c r="E110" s="117"/>
      <c r="F110" s="117"/>
      <c r="G110" s="8"/>
      <c r="H110" s="8"/>
      <c r="I110" s="8"/>
      <c r="J110" s="8"/>
      <c r="K110" s="8"/>
      <c r="L110" s="8"/>
      <c r="M110" s="8"/>
      <c r="N110" s="8"/>
      <c r="O110" s="8"/>
      <c r="P110" s="8"/>
      <c r="Q110" s="8"/>
      <c r="R110" s="8"/>
      <c r="S110" s="8"/>
      <c r="T110" s="8"/>
      <c r="U110" s="8"/>
      <c r="V110" s="8"/>
      <c r="W110" s="8"/>
    </row>
    <row r="111" spans="1:23" ht="15.75" hidden="1" customHeight="1" outlineLevel="1" x14ac:dyDescent="0.2">
      <c r="A111" s="11"/>
      <c r="B111" s="100"/>
      <c r="C111" s="101"/>
      <c r="D111" s="101"/>
      <c r="E111" s="101"/>
      <c r="F111" s="101"/>
      <c r="G111" s="11"/>
      <c r="H111" s="11"/>
      <c r="I111" s="11"/>
      <c r="J111" s="11"/>
      <c r="K111" s="11"/>
      <c r="L111" s="11"/>
      <c r="M111" s="11"/>
      <c r="N111" s="11"/>
      <c r="O111" s="11"/>
      <c r="P111" s="11"/>
      <c r="Q111" s="11"/>
      <c r="R111" s="11"/>
      <c r="S111" s="11"/>
      <c r="T111" s="11"/>
      <c r="U111" s="11"/>
      <c r="V111" s="11"/>
      <c r="W111" s="11"/>
    </row>
    <row r="112" spans="1:23" ht="15.75" hidden="1" customHeight="1" outlineLevel="1" x14ac:dyDescent="0.2">
      <c r="A112" s="102"/>
      <c r="B112" s="24" t="s">
        <v>251</v>
      </c>
      <c r="C112" s="40" t="s">
        <v>171</v>
      </c>
      <c r="D112" s="51" t="s">
        <v>187</v>
      </c>
      <c r="E112" s="67" t="s">
        <v>172</v>
      </c>
      <c r="F112" s="51" t="s">
        <v>188</v>
      </c>
      <c r="G112" s="53"/>
      <c r="O112" s="11"/>
      <c r="P112" s="11"/>
      <c r="Q112" s="11"/>
    </row>
    <row r="113" spans="1:23" ht="15.75" hidden="1" customHeight="1" outlineLevel="1" x14ac:dyDescent="0.2">
      <c r="A113" s="102"/>
      <c r="B113" s="89" t="s">
        <v>63</v>
      </c>
      <c r="C113" s="360">
        <v>547.98</v>
      </c>
      <c r="D113" s="361">
        <v>461.25</v>
      </c>
      <c r="E113" s="363">
        <v>2228.14</v>
      </c>
      <c r="F113" s="361">
        <v>1517.34</v>
      </c>
      <c r="G113" s="53"/>
      <c r="O113" s="11"/>
      <c r="P113" s="11"/>
      <c r="Q113" s="11"/>
      <c r="R113" s="11"/>
      <c r="S113" s="11"/>
      <c r="T113" s="11"/>
      <c r="U113" s="11"/>
      <c r="V113" s="11"/>
      <c r="W113" s="11"/>
    </row>
    <row r="114" spans="1:23" ht="15.75" hidden="1" customHeight="1" outlineLevel="1" x14ac:dyDescent="0.2">
      <c r="A114" s="102"/>
      <c r="B114" s="89" t="s">
        <v>252</v>
      </c>
      <c r="C114" s="399">
        <v>265.79000000000002</v>
      </c>
      <c r="D114" s="400">
        <v>384.3</v>
      </c>
      <c r="E114" s="363">
        <v>972.72</v>
      </c>
      <c r="F114" s="361">
        <v>922.31</v>
      </c>
      <c r="G114" s="53"/>
      <c r="O114" s="11"/>
      <c r="P114" s="11"/>
      <c r="Q114" s="11"/>
      <c r="R114" s="11"/>
      <c r="S114" s="11"/>
      <c r="T114" s="11"/>
      <c r="U114" s="11"/>
      <c r="V114" s="11"/>
      <c r="W114" s="11"/>
    </row>
    <row r="115" spans="1:23" ht="15.75" hidden="1" customHeight="1" outlineLevel="1" x14ac:dyDescent="0.2">
      <c r="A115" s="102"/>
      <c r="B115" s="54" t="s">
        <v>253</v>
      </c>
      <c r="C115" s="401">
        <v>282.19</v>
      </c>
      <c r="D115" s="402">
        <v>76.95</v>
      </c>
      <c r="E115" s="403">
        <v>1255.42</v>
      </c>
      <c r="F115" s="404">
        <v>595.03</v>
      </c>
      <c r="G115" s="53"/>
      <c r="O115" s="11"/>
      <c r="P115" s="11"/>
      <c r="Q115" s="11"/>
      <c r="R115" s="11"/>
      <c r="S115" s="11"/>
      <c r="T115" s="11"/>
      <c r="U115" s="11"/>
      <c r="V115" s="11"/>
      <c r="W115" s="11"/>
    </row>
    <row r="116" spans="1:23" ht="15.75" customHeight="1" collapsed="1" x14ac:dyDescent="0.2">
      <c r="A116" s="11"/>
      <c r="B116" s="109"/>
      <c r="C116" s="109"/>
      <c r="D116" s="109"/>
      <c r="E116" s="109"/>
      <c r="F116" s="109"/>
      <c r="O116" s="11"/>
      <c r="P116" s="11"/>
      <c r="Q116" s="11"/>
      <c r="R116" s="11"/>
      <c r="S116" s="11"/>
      <c r="T116" s="11"/>
      <c r="U116" s="11"/>
      <c r="V116" s="11"/>
      <c r="W116" s="11"/>
    </row>
    <row r="117" spans="1:23" ht="15.75" customHeight="1" x14ac:dyDescent="0.2">
      <c r="A117" s="482" t="s">
        <v>254</v>
      </c>
      <c r="B117" s="482"/>
      <c r="C117" s="106"/>
      <c r="D117" s="8"/>
      <c r="E117" s="8"/>
      <c r="F117" s="8"/>
      <c r="G117" s="8"/>
      <c r="H117" s="8"/>
      <c r="I117" s="8"/>
      <c r="J117" s="8"/>
      <c r="K117" s="8"/>
      <c r="L117" s="8"/>
      <c r="M117" s="8"/>
      <c r="N117" s="8"/>
      <c r="O117" s="8"/>
      <c r="P117" s="8"/>
      <c r="Q117" s="8"/>
      <c r="R117" s="8"/>
      <c r="S117" s="8"/>
      <c r="T117" s="8"/>
      <c r="U117" s="8"/>
      <c r="V117" s="8"/>
      <c r="W117" s="8"/>
    </row>
    <row r="118" spans="1:23" ht="15.75" hidden="1" customHeight="1" outlineLevel="1" x14ac:dyDescent="0.2">
      <c r="A118" s="11"/>
      <c r="B118" s="101"/>
      <c r="C118" s="101"/>
      <c r="D118" s="101"/>
      <c r="E118" s="101"/>
      <c r="F118" s="101"/>
      <c r="G118" s="11"/>
      <c r="H118" s="11"/>
      <c r="I118" s="11"/>
      <c r="J118" s="11"/>
      <c r="K118" s="11"/>
      <c r="L118" s="11"/>
      <c r="M118" s="11"/>
      <c r="N118" s="11"/>
      <c r="O118" s="11"/>
      <c r="P118" s="11"/>
      <c r="Q118" s="11"/>
      <c r="R118" s="11"/>
      <c r="S118" s="11"/>
      <c r="T118" s="11"/>
      <c r="U118" s="11"/>
      <c r="V118" s="11"/>
      <c r="W118" s="11"/>
    </row>
    <row r="119" spans="1:23" ht="15.75" hidden="1" customHeight="1" outlineLevel="1" x14ac:dyDescent="0.2">
      <c r="A119" s="102"/>
      <c r="B119" s="24" t="s">
        <v>255</v>
      </c>
      <c r="C119" s="40" t="s">
        <v>171</v>
      </c>
      <c r="D119" s="51" t="s">
        <v>187</v>
      </c>
      <c r="E119" s="67" t="s">
        <v>172</v>
      </c>
      <c r="F119" s="51" t="s">
        <v>188</v>
      </c>
      <c r="G119" s="108"/>
      <c r="H119" s="118"/>
      <c r="I119" s="11"/>
      <c r="J119" s="11"/>
      <c r="K119" s="11"/>
      <c r="L119" s="11"/>
      <c r="M119" s="11"/>
      <c r="N119" s="11"/>
      <c r="O119" s="11"/>
      <c r="P119" s="11"/>
      <c r="Q119" s="11"/>
      <c r="R119" s="11"/>
      <c r="S119" s="11"/>
      <c r="T119" s="11"/>
      <c r="U119" s="11"/>
      <c r="V119" s="11"/>
      <c r="W119" s="11"/>
    </row>
    <row r="120" spans="1:23" ht="15.75" hidden="1" customHeight="1" outlineLevel="1" x14ac:dyDescent="0.2">
      <c r="A120" s="102"/>
      <c r="B120" s="28" t="s">
        <v>256</v>
      </c>
      <c r="C120" s="91">
        <v>734.51</v>
      </c>
      <c r="D120" s="92">
        <v>752.26</v>
      </c>
      <c r="E120" s="93">
        <v>2956.76</v>
      </c>
      <c r="F120" s="92">
        <v>2933.15</v>
      </c>
      <c r="G120" s="108"/>
      <c r="H120" s="11"/>
      <c r="I120" s="11"/>
      <c r="J120" s="11"/>
      <c r="K120" s="11"/>
      <c r="L120" s="11"/>
      <c r="M120" s="11"/>
      <c r="N120" s="11"/>
      <c r="O120" s="11"/>
      <c r="P120" s="11"/>
      <c r="Q120" s="11"/>
      <c r="R120" s="11"/>
      <c r="S120" s="11"/>
      <c r="T120" s="11"/>
      <c r="U120" s="11"/>
      <c r="V120" s="11"/>
      <c r="W120" s="11"/>
    </row>
    <row r="121" spans="1:23" ht="15.75" hidden="1" customHeight="1" outlineLevel="1" x14ac:dyDescent="0.2">
      <c r="A121" s="102"/>
      <c r="B121" s="90" t="s">
        <v>257</v>
      </c>
      <c r="C121" s="405">
        <v>-9.43</v>
      </c>
      <c r="D121" s="406">
        <v>-9.91</v>
      </c>
      <c r="E121" s="407">
        <v>-42.84</v>
      </c>
      <c r="F121" s="406">
        <v>-30.43</v>
      </c>
      <c r="G121" s="108"/>
      <c r="H121" s="11"/>
      <c r="I121" s="11"/>
      <c r="J121" s="11"/>
      <c r="K121" s="11"/>
      <c r="L121" s="11"/>
      <c r="M121" s="11"/>
      <c r="N121" s="11"/>
      <c r="O121" s="11"/>
      <c r="P121" s="11"/>
      <c r="Q121" s="11"/>
      <c r="R121" s="11"/>
      <c r="S121" s="11"/>
      <c r="T121" s="11"/>
      <c r="U121" s="11"/>
      <c r="V121" s="11"/>
      <c r="W121" s="11"/>
    </row>
    <row r="122" spans="1:23" ht="15.75" hidden="1" customHeight="1" outlineLevel="1" x14ac:dyDescent="0.2">
      <c r="A122" s="102"/>
      <c r="B122" s="28" t="s">
        <v>258</v>
      </c>
      <c r="C122" s="91">
        <v>725.07</v>
      </c>
      <c r="D122" s="92">
        <v>742.35</v>
      </c>
      <c r="E122" s="93">
        <v>2913.92</v>
      </c>
      <c r="F122" s="92">
        <v>2902.72</v>
      </c>
      <c r="G122" s="108"/>
      <c r="H122" s="11"/>
      <c r="I122" s="11"/>
      <c r="J122" s="11"/>
      <c r="K122" s="11"/>
      <c r="L122" s="11"/>
      <c r="M122" s="11"/>
      <c r="N122" s="11"/>
      <c r="O122" s="11"/>
      <c r="P122" s="11"/>
      <c r="Q122" s="11"/>
      <c r="R122" s="11"/>
      <c r="S122" s="11"/>
      <c r="T122" s="11"/>
      <c r="U122" s="11"/>
      <c r="V122" s="11"/>
      <c r="W122" s="11"/>
    </row>
    <row r="123" spans="1:23" ht="15.75" hidden="1" customHeight="1" outlineLevel="1" x14ac:dyDescent="0.2">
      <c r="A123" s="102"/>
      <c r="B123" s="28" t="s">
        <v>259</v>
      </c>
      <c r="C123" s="91">
        <v>40576</v>
      </c>
      <c r="D123" s="92">
        <v>39802</v>
      </c>
      <c r="E123" s="93">
        <v>40576</v>
      </c>
      <c r="F123" s="92">
        <v>39802</v>
      </c>
      <c r="G123" s="108"/>
      <c r="H123" s="11"/>
      <c r="I123" s="11"/>
      <c r="J123" s="11"/>
      <c r="K123" s="11"/>
      <c r="L123" s="11"/>
      <c r="M123" s="11"/>
      <c r="N123" s="11"/>
      <c r="O123" s="11"/>
      <c r="P123" s="11"/>
      <c r="Q123" s="11"/>
      <c r="R123" s="11"/>
      <c r="S123" s="11"/>
      <c r="T123" s="11"/>
      <c r="U123" s="11"/>
      <c r="V123" s="11"/>
      <c r="W123" s="11"/>
    </row>
    <row r="124" spans="1:23" ht="15.75" hidden="1" customHeight="1" outlineLevel="1" x14ac:dyDescent="0.2">
      <c r="A124" s="102"/>
      <c r="B124" s="28" t="s">
        <v>260</v>
      </c>
      <c r="C124" s="91">
        <v>40295</v>
      </c>
      <c r="D124" s="92">
        <v>39387</v>
      </c>
      <c r="E124" s="93">
        <v>40041</v>
      </c>
      <c r="F124" s="92">
        <v>38393</v>
      </c>
      <c r="G124" s="108"/>
      <c r="H124" s="11"/>
      <c r="I124" s="11"/>
      <c r="J124" s="11"/>
      <c r="K124" s="11"/>
      <c r="L124" s="11"/>
      <c r="M124" s="11"/>
      <c r="N124" s="11"/>
      <c r="O124" s="11"/>
      <c r="P124" s="11"/>
      <c r="Q124" s="11"/>
      <c r="R124" s="11"/>
      <c r="S124" s="11"/>
      <c r="T124" s="11"/>
      <c r="U124" s="11"/>
      <c r="V124" s="11"/>
      <c r="W124" s="11"/>
    </row>
    <row r="125" spans="1:23" ht="15.75" hidden="1" customHeight="1" outlineLevel="1" x14ac:dyDescent="0.2">
      <c r="A125" s="102"/>
      <c r="B125" s="43" t="s">
        <v>261</v>
      </c>
      <c r="C125" s="94">
        <v>6</v>
      </c>
      <c r="D125" s="95">
        <v>6.3</v>
      </c>
      <c r="E125" s="96">
        <v>6.1</v>
      </c>
      <c r="F125" s="95">
        <v>6.3</v>
      </c>
      <c r="G125" s="108"/>
      <c r="H125" s="11"/>
      <c r="I125" s="11"/>
      <c r="J125" s="11"/>
      <c r="K125" s="11"/>
      <c r="L125" s="11"/>
      <c r="M125" s="11"/>
      <c r="N125" s="11"/>
      <c r="O125" s="11"/>
      <c r="P125" s="11"/>
      <c r="Q125" s="11"/>
      <c r="R125" s="11"/>
      <c r="S125" s="11"/>
      <c r="T125" s="11"/>
      <c r="U125" s="11"/>
      <c r="V125" s="11"/>
      <c r="W125" s="11"/>
    </row>
    <row r="126" spans="1:23" ht="15.75" hidden="1" customHeight="1" outlineLevel="1" x14ac:dyDescent="0.2">
      <c r="A126" s="11"/>
      <c r="B126" s="104"/>
      <c r="C126" s="104"/>
      <c r="D126" s="104"/>
      <c r="E126" s="104"/>
      <c r="F126" s="104"/>
      <c r="G126" s="11"/>
      <c r="H126" s="11"/>
      <c r="I126" s="11"/>
      <c r="J126" s="11"/>
      <c r="K126" s="11"/>
      <c r="L126" s="11"/>
      <c r="M126" s="11"/>
      <c r="N126" s="11"/>
      <c r="O126" s="11"/>
      <c r="P126" s="11"/>
      <c r="Q126" s="11"/>
      <c r="R126" s="11"/>
      <c r="S126" s="11"/>
      <c r="T126" s="11"/>
      <c r="U126" s="11"/>
      <c r="V126" s="11"/>
      <c r="W126" s="11"/>
    </row>
    <row r="127" spans="1:23" ht="27.6" hidden="1" customHeight="1" outlineLevel="1" x14ac:dyDescent="0.2">
      <c r="A127" s="11"/>
      <c r="B127" s="489" t="s">
        <v>262</v>
      </c>
      <c r="C127" s="489"/>
      <c r="D127" s="489"/>
      <c r="E127" s="489"/>
      <c r="F127" s="489"/>
      <c r="G127" s="489"/>
      <c r="H127" s="489"/>
      <c r="I127" s="489"/>
      <c r="J127" s="489"/>
      <c r="K127" s="11"/>
      <c r="L127" s="11"/>
      <c r="M127" s="11"/>
      <c r="N127" s="11"/>
      <c r="O127" s="11"/>
      <c r="P127" s="11"/>
      <c r="Q127" s="11"/>
      <c r="R127" s="11"/>
      <c r="S127" s="11"/>
      <c r="T127" s="11"/>
      <c r="U127" s="11"/>
      <c r="V127" s="11"/>
      <c r="W127" s="11"/>
    </row>
    <row r="128" spans="1:23" ht="15.75" hidden="1" customHeight="1" outlineLevel="1" x14ac:dyDescent="0.2">
      <c r="A128" s="11"/>
      <c r="B128" s="512" t="s">
        <v>263</v>
      </c>
      <c r="C128" s="512"/>
      <c r="D128" s="512"/>
      <c r="E128" s="512"/>
      <c r="F128" s="512"/>
      <c r="G128" s="512"/>
      <c r="H128" s="512"/>
      <c r="I128" s="512"/>
      <c r="J128" s="512"/>
      <c r="K128" s="11"/>
      <c r="L128" s="11"/>
      <c r="M128" s="11"/>
      <c r="N128" s="11"/>
      <c r="O128" s="11"/>
      <c r="P128" s="11"/>
      <c r="Q128" s="11"/>
      <c r="R128" s="11"/>
      <c r="S128" s="11"/>
      <c r="T128" s="11"/>
      <c r="U128" s="11"/>
      <c r="V128" s="11"/>
      <c r="W128" s="11"/>
    </row>
    <row r="129" spans="1:23" ht="15.75" hidden="1" customHeight="1" outlineLevel="1" x14ac:dyDescent="0.2">
      <c r="A129" s="11"/>
      <c r="B129" s="11"/>
      <c r="C129" s="11"/>
      <c r="D129" s="11"/>
      <c r="E129" s="11"/>
      <c r="F129" s="11"/>
      <c r="G129" s="11"/>
      <c r="H129" s="11"/>
      <c r="I129" s="11"/>
      <c r="J129" s="11"/>
      <c r="K129" s="11"/>
      <c r="L129" s="11"/>
      <c r="M129" s="11"/>
      <c r="N129" s="11"/>
      <c r="O129" s="11"/>
      <c r="P129" s="11"/>
      <c r="Q129" s="11"/>
      <c r="R129" s="11"/>
      <c r="S129" s="11"/>
      <c r="T129" s="11"/>
      <c r="U129" s="11"/>
      <c r="V129" s="11"/>
      <c r="W129" s="11"/>
    </row>
    <row r="130" spans="1:23" ht="15.75" hidden="1" customHeight="1" outlineLevel="1" x14ac:dyDescent="0.2">
      <c r="A130" s="11"/>
      <c r="B130" s="101"/>
      <c r="C130" s="101"/>
      <c r="D130" s="101"/>
      <c r="E130" s="101"/>
      <c r="F130" s="101"/>
      <c r="G130" s="11"/>
      <c r="H130" s="11"/>
      <c r="I130" s="11"/>
      <c r="J130" s="11"/>
      <c r="K130" s="11"/>
      <c r="L130" s="11"/>
      <c r="M130" s="11"/>
      <c r="N130" s="11"/>
      <c r="O130" s="11"/>
      <c r="P130" s="11"/>
      <c r="Q130" s="11"/>
      <c r="R130" s="11"/>
      <c r="S130" s="11"/>
      <c r="T130" s="11"/>
      <c r="U130" s="11"/>
      <c r="V130" s="11"/>
      <c r="W130" s="11"/>
    </row>
    <row r="131" spans="1:23" ht="15.75" hidden="1" customHeight="1" outlineLevel="1" x14ac:dyDescent="0.2">
      <c r="A131" s="102"/>
      <c r="B131" s="24" t="s">
        <v>264</v>
      </c>
      <c r="C131" s="40" t="s">
        <v>171</v>
      </c>
      <c r="D131" s="51" t="s">
        <v>187</v>
      </c>
      <c r="E131" s="67" t="s">
        <v>172</v>
      </c>
      <c r="F131" s="51" t="s">
        <v>188</v>
      </c>
      <c r="G131" s="108"/>
      <c r="H131" s="11"/>
      <c r="I131" s="11"/>
      <c r="J131" s="11"/>
      <c r="K131" s="11"/>
      <c r="L131" s="11"/>
      <c r="M131" s="11"/>
      <c r="N131" s="11"/>
      <c r="O131" s="11"/>
      <c r="P131" s="11"/>
      <c r="Q131" s="11"/>
      <c r="R131" s="11"/>
      <c r="S131" s="11"/>
      <c r="T131" s="11"/>
      <c r="U131" s="11"/>
      <c r="V131" s="11"/>
      <c r="W131" s="11"/>
    </row>
    <row r="132" spans="1:23" ht="15.75" hidden="1" customHeight="1" outlineLevel="1" x14ac:dyDescent="0.2">
      <c r="A132" s="102"/>
      <c r="B132" s="28" t="s">
        <v>265</v>
      </c>
      <c r="C132" s="91">
        <v>374.8</v>
      </c>
      <c r="D132" s="92">
        <v>401.04</v>
      </c>
      <c r="E132" s="93">
        <v>1555.21</v>
      </c>
      <c r="F132" s="92">
        <v>1589.91</v>
      </c>
      <c r="G132" s="108"/>
      <c r="H132" s="11"/>
      <c r="I132" s="11"/>
      <c r="J132" s="11"/>
      <c r="K132" s="11"/>
      <c r="L132" s="11"/>
      <c r="M132" s="11"/>
      <c r="N132" s="11"/>
      <c r="O132" s="11"/>
      <c r="P132" s="11"/>
      <c r="Q132" s="11"/>
      <c r="R132" s="11"/>
      <c r="S132" s="11"/>
      <c r="T132" s="11"/>
      <c r="U132" s="11"/>
      <c r="V132" s="11"/>
      <c r="W132" s="11"/>
    </row>
    <row r="133" spans="1:23" ht="15.75" hidden="1" customHeight="1" outlineLevel="1" x14ac:dyDescent="0.2">
      <c r="A133" s="102"/>
      <c r="B133" s="90" t="s">
        <v>266</v>
      </c>
      <c r="C133" s="405">
        <v>-8.85</v>
      </c>
      <c r="D133" s="406">
        <v>-8.16</v>
      </c>
      <c r="E133" s="407">
        <v>-33.22</v>
      </c>
      <c r="F133" s="406">
        <v>-28.76</v>
      </c>
      <c r="G133" s="108"/>
      <c r="H133" s="11"/>
      <c r="I133" s="11"/>
      <c r="J133" s="11"/>
      <c r="K133" s="11"/>
      <c r="L133" s="11"/>
      <c r="M133" s="11"/>
      <c r="N133" s="11"/>
      <c r="O133" s="11"/>
      <c r="P133" s="11"/>
      <c r="Q133" s="11"/>
      <c r="R133" s="11"/>
      <c r="S133" s="11"/>
      <c r="T133" s="11"/>
      <c r="U133" s="11"/>
      <c r="V133" s="11"/>
      <c r="W133" s="11"/>
    </row>
    <row r="134" spans="1:23" ht="15.75" hidden="1" customHeight="1" outlineLevel="1" x14ac:dyDescent="0.2">
      <c r="A134" s="102"/>
      <c r="B134" s="28" t="s">
        <v>267</v>
      </c>
      <c r="C134" s="91">
        <v>365.95</v>
      </c>
      <c r="D134" s="92">
        <v>392.87</v>
      </c>
      <c r="E134" s="93">
        <v>1521.98</v>
      </c>
      <c r="F134" s="92">
        <v>1561.15</v>
      </c>
      <c r="G134" s="108"/>
      <c r="H134" s="11"/>
      <c r="I134" s="11"/>
      <c r="J134" s="11"/>
      <c r="K134" s="11"/>
      <c r="L134" s="11"/>
      <c r="M134" s="11"/>
      <c r="N134" s="11"/>
      <c r="O134" s="11"/>
      <c r="P134" s="11"/>
      <c r="Q134" s="11"/>
      <c r="R134" s="11"/>
      <c r="S134" s="11"/>
      <c r="T134" s="11"/>
      <c r="U134" s="11"/>
      <c r="V134" s="11"/>
      <c r="W134" s="11"/>
    </row>
    <row r="135" spans="1:23" ht="15.75" hidden="1" customHeight="1" outlineLevel="1" x14ac:dyDescent="0.2">
      <c r="A135" s="102"/>
      <c r="B135" s="28" t="s">
        <v>268</v>
      </c>
      <c r="C135" s="91">
        <v>4811</v>
      </c>
      <c r="D135" s="92">
        <v>4704</v>
      </c>
      <c r="E135" s="93">
        <v>4811</v>
      </c>
      <c r="F135" s="92">
        <v>4704</v>
      </c>
      <c r="G135" s="108"/>
      <c r="H135" s="11"/>
      <c r="I135" s="11"/>
      <c r="J135" s="11"/>
      <c r="K135" s="11"/>
      <c r="L135" s="11"/>
      <c r="M135" s="11"/>
      <c r="N135" s="11"/>
      <c r="O135" s="11"/>
      <c r="P135" s="11"/>
      <c r="Q135" s="11"/>
      <c r="R135" s="11"/>
      <c r="S135" s="11"/>
      <c r="T135" s="11"/>
      <c r="U135" s="11"/>
      <c r="V135" s="11"/>
      <c r="W135" s="11"/>
    </row>
    <row r="136" spans="1:23" ht="15.75" hidden="1" customHeight="1" outlineLevel="1" x14ac:dyDescent="0.2">
      <c r="A136" s="102"/>
      <c r="B136" s="28" t="s">
        <v>269</v>
      </c>
      <c r="C136" s="91">
        <v>4796</v>
      </c>
      <c r="D136" s="92">
        <v>4688</v>
      </c>
      <c r="E136" s="93">
        <v>4765</v>
      </c>
      <c r="F136" s="92">
        <v>4575</v>
      </c>
      <c r="G136" s="108"/>
      <c r="H136" s="11"/>
      <c r="I136" s="11"/>
      <c r="J136" s="11"/>
      <c r="K136" s="11"/>
      <c r="L136" s="11"/>
      <c r="M136" s="11"/>
      <c r="N136" s="11"/>
      <c r="O136" s="11"/>
      <c r="P136" s="11"/>
      <c r="Q136" s="11"/>
      <c r="R136" s="11"/>
      <c r="S136" s="11"/>
      <c r="T136" s="11"/>
      <c r="U136" s="11"/>
      <c r="V136" s="11"/>
      <c r="W136" s="11"/>
    </row>
    <row r="137" spans="1:23" ht="15.75" hidden="1" customHeight="1" outlineLevel="1" x14ac:dyDescent="0.2">
      <c r="A137" s="102"/>
      <c r="B137" s="43" t="s">
        <v>270</v>
      </c>
      <c r="C137" s="94">
        <v>25.4</v>
      </c>
      <c r="D137" s="95">
        <v>27.9</v>
      </c>
      <c r="E137" s="96">
        <v>26.6</v>
      </c>
      <c r="F137" s="95">
        <v>28.4</v>
      </c>
      <c r="G137" s="108"/>
      <c r="H137" s="11"/>
      <c r="I137" s="11"/>
      <c r="J137" s="11"/>
      <c r="K137" s="11"/>
      <c r="L137" s="11"/>
      <c r="M137" s="11"/>
      <c r="N137" s="11"/>
      <c r="O137" s="11"/>
      <c r="P137" s="11"/>
      <c r="Q137" s="11"/>
      <c r="R137" s="11"/>
      <c r="S137" s="11"/>
      <c r="T137" s="11"/>
      <c r="U137" s="11"/>
      <c r="V137" s="11"/>
      <c r="W137" s="11"/>
    </row>
    <row r="138" spans="1:23" ht="15.75" hidden="1" customHeight="1" outlineLevel="1" x14ac:dyDescent="0.2">
      <c r="A138" s="11"/>
      <c r="B138" s="104"/>
      <c r="C138" s="104"/>
      <c r="D138" s="104"/>
      <c r="E138" s="104"/>
      <c r="F138" s="104"/>
      <c r="G138" s="11"/>
      <c r="H138" s="11"/>
      <c r="I138" s="11"/>
      <c r="J138" s="11"/>
      <c r="K138" s="11"/>
      <c r="L138" s="11"/>
      <c r="M138" s="11"/>
      <c r="N138" s="11"/>
      <c r="O138" s="11"/>
      <c r="P138" s="11"/>
      <c r="Q138" s="11"/>
      <c r="R138" s="11"/>
      <c r="S138" s="11"/>
      <c r="T138" s="11"/>
      <c r="U138" s="11"/>
      <c r="V138" s="11"/>
      <c r="W138" s="11"/>
    </row>
    <row r="139" spans="1:23" ht="15.75" hidden="1" customHeight="1" outlineLevel="1" x14ac:dyDescent="0.2">
      <c r="A139" s="11"/>
      <c r="B139" s="512" t="s">
        <v>271</v>
      </c>
      <c r="C139" s="512"/>
      <c r="D139" s="512"/>
      <c r="E139" s="512"/>
      <c r="F139" s="512"/>
      <c r="G139" s="512"/>
      <c r="H139" s="512"/>
      <c r="I139" s="512"/>
      <c r="J139" s="512"/>
      <c r="K139" s="11"/>
      <c r="L139" s="11"/>
      <c r="M139" s="11"/>
      <c r="N139" s="11"/>
      <c r="O139" s="11"/>
      <c r="P139" s="11"/>
      <c r="Q139" s="11"/>
      <c r="R139" s="11"/>
      <c r="S139" s="11"/>
      <c r="T139" s="11"/>
      <c r="U139" s="11"/>
      <c r="V139" s="11"/>
      <c r="W139" s="11"/>
    </row>
    <row r="140" spans="1:23" ht="15.75" hidden="1" customHeight="1" outlineLevel="1" x14ac:dyDescent="0.2">
      <c r="A140" s="11"/>
      <c r="B140" s="512" t="s">
        <v>272</v>
      </c>
      <c r="C140" s="512"/>
      <c r="D140" s="512"/>
      <c r="E140" s="512"/>
      <c r="F140" s="512"/>
      <c r="G140" s="512"/>
      <c r="H140" s="512"/>
      <c r="I140" s="512"/>
      <c r="J140" s="512"/>
      <c r="K140" s="11"/>
      <c r="L140" s="11"/>
      <c r="M140" s="11"/>
      <c r="N140" s="11"/>
      <c r="O140" s="11"/>
      <c r="P140" s="11"/>
      <c r="Q140" s="11"/>
      <c r="R140" s="11"/>
      <c r="S140" s="11"/>
      <c r="T140" s="11"/>
      <c r="U140" s="11"/>
      <c r="V140" s="11"/>
      <c r="W140" s="11"/>
    </row>
    <row r="141" spans="1:23" ht="15.75" hidden="1" customHeight="1" outlineLevel="1" x14ac:dyDescent="0.2">
      <c r="A141" s="11"/>
      <c r="B141" s="512" t="s">
        <v>273</v>
      </c>
      <c r="C141" s="512"/>
      <c r="D141" s="512"/>
      <c r="E141" s="512"/>
      <c r="F141" s="512"/>
      <c r="G141" s="512"/>
      <c r="H141" s="512"/>
      <c r="I141" s="512"/>
      <c r="J141" s="512"/>
      <c r="K141" s="11"/>
      <c r="L141" s="11"/>
      <c r="M141" s="11"/>
      <c r="N141" s="11"/>
      <c r="O141" s="11"/>
      <c r="P141" s="11"/>
      <c r="Q141" s="11"/>
      <c r="R141" s="11"/>
      <c r="S141" s="11"/>
      <c r="T141" s="11"/>
      <c r="U141" s="11"/>
      <c r="V141" s="11"/>
      <c r="W141" s="11"/>
    </row>
    <row r="142" spans="1:23" ht="15.75" customHeight="1" collapsed="1" x14ac:dyDescent="0.2">
      <c r="A142" s="11"/>
      <c r="B142" s="11"/>
      <c r="C142" s="11"/>
      <c r="D142" s="11"/>
      <c r="E142" s="11"/>
      <c r="F142" s="11"/>
      <c r="G142" s="11"/>
      <c r="H142" s="11"/>
      <c r="I142" s="11"/>
      <c r="J142" s="11"/>
      <c r="K142" s="11"/>
      <c r="L142" s="11"/>
      <c r="M142" s="11"/>
      <c r="N142" s="11"/>
      <c r="O142" s="11"/>
      <c r="P142" s="11"/>
      <c r="Q142" s="11"/>
      <c r="R142" s="11"/>
      <c r="S142" s="11"/>
      <c r="T142" s="11"/>
      <c r="U142" s="11"/>
      <c r="V142" s="11"/>
      <c r="W142" s="11"/>
    </row>
    <row r="143" spans="1:23" ht="15.75" customHeight="1" x14ac:dyDescent="0.2">
      <c r="A143" s="482" t="s">
        <v>274</v>
      </c>
      <c r="B143" s="482"/>
      <c r="C143" s="106"/>
      <c r="D143" s="8"/>
      <c r="E143" s="8"/>
      <c r="F143" s="8"/>
      <c r="G143" s="8"/>
      <c r="H143" s="8"/>
      <c r="I143" s="8"/>
      <c r="J143" s="8"/>
      <c r="K143" s="8"/>
      <c r="L143" s="8"/>
      <c r="M143" s="8"/>
      <c r="N143" s="8"/>
      <c r="O143" s="8"/>
      <c r="P143" s="8"/>
      <c r="Q143" s="8"/>
      <c r="R143" s="8"/>
      <c r="S143" s="8"/>
      <c r="T143" s="8"/>
      <c r="U143" s="8"/>
      <c r="V143" s="8"/>
      <c r="W143" s="8"/>
    </row>
    <row r="144" spans="1:23" ht="15.75" hidden="1" customHeight="1" outlineLevel="1" x14ac:dyDescent="0.2">
      <c r="A144" s="11"/>
      <c r="B144" s="513"/>
      <c r="C144" s="513"/>
      <c r="D144" s="513"/>
      <c r="E144" s="513"/>
      <c r="F144" s="513"/>
      <c r="G144" s="508"/>
      <c r="H144" s="508"/>
      <c r="I144" s="508"/>
      <c r="J144" s="508"/>
      <c r="K144" s="508"/>
      <c r="L144" s="508"/>
      <c r="M144" s="508"/>
      <c r="N144" s="508"/>
      <c r="O144" s="11"/>
      <c r="P144" s="11"/>
      <c r="Q144" s="11"/>
      <c r="R144" s="11"/>
      <c r="S144" s="11"/>
      <c r="T144" s="11"/>
      <c r="U144" s="11"/>
      <c r="V144" s="11"/>
      <c r="W144" s="11"/>
    </row>
    <row r="145" spans="1:23" ht="15.75" hidden="1" customHeight="1" outlineLevel="1" x14ac:dyDescent="0.2">
      <c r="A145" s="102"/>
      <c r="B145" s="395" t="s">
        <v>275</v>
      </c>
      <c r="C145" s="409" t="s">
        <v>171</v>
      </c>
      <c r="D145" s="409" t="s">
        <v>187</v>
      </c>
      <c r="E145" s="409" t="s">
        <v>172</v>
      </c>
      <c r="F145" s="410" t="s">
        <v>188</v>
      </c>
      <c r="G145" s="97"/>
      <c r="H145" s="19"/>
      <c r="I145" s="19"/>
      <c r="J145" s="19"/>
      <c r="K145" s="19"/>
      <c r="L145" s="19"/>
      <c r="M145" s="19"/>
      <c r="N145" s="19"/>
      <c r="O145" s="11"/>
      <c r="P145" s="11"/>
      <c r="Q145" s="11"/>
      <c r="R145" s="11"/>
      <c r="S145" s="11"/>
      <c r="T145" s="11"/>
      <c r="U145" s="11"/>
      <c r="V145" s="11"/>
      <c r="W145" s="11"/>
    </row>
    <row r="146" spans="1:23" ht="15.75" hidden="1" customHeight="1" outlineLevel="1" x14ac:dyDescent="0.2">
      <c r="A146" s="102"/>
      <c r="B146" s="97" t="s">
        <v>276</v>
      </c>
      <c r="C146" s="399">
        <v>-109.24</v>
      </c>
      <c r="D146" s="361">
        <v>-81.8</v>
      </c>
      <c r="E146" s="399">
        <v>-413.59</v>
      </c>
      <c r="F146" s="361">
        <v>-305.44</v>
      </c>
      <c r="G146" s="97"/>
      <c r="H146" s="19"/>
      <c r="I146" s="19"/>
      <c r="J146" s="19"/>
      <c r="K146" s="19"/>
      <c r="L146" s="19"/>
      <c r="M146" s="19"/>
      <c r="N146" s="19"/>
      <c r="O146" s="11"/>
      <c r="P146" s="11"/>
      <c r="Q146" s="11"/>
      <c r="R146" s="11"/>
      <c r="S146" s="11"/>
      <c r="T146" s="11"/>
      <c r="U146" s="11"/>
      <c r="V146" s="11"/>
      <c r="W146" s="11"/>
    </row>
    <row r="147" spans="1:23" ht="15" hidden="1" customHeight="1" outlineLevel="1" x14ac:dyDescent="0.2">
      <c r="B147" s="97" t="s">
        <v>277</v>
      </c>
      <c r="C147" s="399">
        <v>-29.45</v>
      </c>
      <c r="D147" s="400">
        <v>-29.32</v>
      </c>
      <c r="E147" s="399">
        <v>-123.77</v>
      </c>
      <c r="F147" s="400">
        <v>-113.23</v>
      </c>
      <c r="G147" s="53"/>
    </row>
    <row r="148" spans="1:23" ht="15" hidden="1" customHeight="1" outlineLevel="1" x14ac:dyDescent="0.2">
      <c r="B148" s="97" t="s">
        <v>278</v>
      </c>
      <c r="C148" s="399">
        <v>0</v>
      </c>
      <c r="D148" s="400">
        <v>0</v>
      </c>
      <c r="E148" s="399">
        <v>0</v>
      </c>
      <c r="F148" s="400">
        <v>-5.25</v>
      </c>
      <c r="G148" s="53"/>
    </row>
    <row r="149" spans="1:23" ht="15" hidden="1" customHeight="1" outlineLevel="1" x14ac:dyDescent="0.2">
      <c r="B149" s="97" t="s">
        <v>279</v>
      </c>
      <c r="C149" s="399">
        <v>-9.17</v>
      </c>
      <c r="D149" s="361">
        <v>-18.53</v>
      </c>
      <c r="E149" s="399">
        <v>-79.47</v>
      </c>
      <c r="F149" s="361">
        <v>-71.16</v>
      </c>
      <c r="G149" s="53"/>
    </row>
    <row r="150" spans="1:23" ht="15" hidden="1" customHeight="1" outlineLevel="1" x14ac:dyDescent="0.2">
      <c r="B150" s="98" t="s">
        <v>280</v>
      </c>
      <c r="C150" s="15">
        <v>-147.86000000000001</v>
      </c>
      <c r="D150" s="408">
        <v>-129.65</v>
      </c>
      <c r="E150" s="15">
        <v>-616.84</v>
      </c>
      <c r="F150" s="408">
        <v>-495.08</v>
      </c>
      <c r="G150" s="53"/>
      <c r="H150" s="1"/>
    </row>
    <row r="151" spans="1:23" ht="15" hidden="1" customHeight="1" outlineLevel="1" x14ac:dyDescent="0.2">
      <c r="B151" s="97" t="s">
        <v>281</v>
      </c>
      <c r="C151" s="399">
        <v>10.9</v>
      </c>
      <c r="D151" s="400">
        <v>1.52</v>
      </c>
      <c r="E151" s="399">
        <v>18.02</v>
      </c>
      <c r="F151" s="400">
        <v>23.39</v>
      </c>
      <c r="G151" s="53"/>
    </row>
    <row r="152" spans="1:23" ht="15" hidden="1" customHeight="1" outlineLevel="1" x14ac:dyDescent="0.2">
      <c r="B152" s="99" t="s">
        <v>282</v>
      </c>
      <c r="C152" s="401">
        <v>-136.97</v>
      </c>
      <c r="D152" s="402">
        <v>-128.13</v>
      </c>
      <c r="E152" s="401">
        <v>-598.82000000000005</v>
      </c>
      <c r="F152" s="402">
        <v>-471.69</v>
      </c>
      <c r="G152" s="53"/>
    </row>
    <row r="153" spans="1:23" ht="15" customHeight="1" collapsed="1" x14ac:dyDescent="0.2">
      <c r="B153" s="109"/>
      <c r="C153" s="109"/>
      <c r="D153" s="109"/>
      <c r="E153" s="109"/>
      <c r="F153" s="109"/>
    </row>
    <row r="154" spans="1:23" ht="15" customHeight="1" x14ac:dyDescent="0.2">
      <c r="A154" s="482" t="s">
        <v>283</v>
      </c>
      <c r="B154" s="482"/>
      <c r="C154" s="106"/>
      <c r="D154" s="8"/>
      <c r="E154" s="8"/>
      <c r="F154" s="8"/>
      <c r="G154" s="8"/>
      <c r="H154" s="8"/>
      <c r="I154" s="8"/>
      <c r="J154" s="8"/>
      <c r="K154" s="8"/>
      <c r="L154" s="8"/>
      <c r="M154" s="8"/>
      <c r="N154" s="8"/>
      <c r="O154" s="8"/>
      <c r="P154" s="8"/>
      <c r="Q154" s="8"/>
      <c r="R154" s="8"/>
      <c r="S154" s="8"/>
      <c r="T154" s="8"/>
      <c r="U154" s="8"/>
      <c r="V154" s="8"/>
      <c r="W154" s="8"/>
    </row>
    <row r="155" spans="1:23" ht="15" hidden="1" customHeight="1" outlineLevel="1" x14ac:dyDescent="0.2"/>
    <row r="156" spans="1:23" ht="15" hidden="1" customHeight="1" outlineLevel="1" x14ac:dyDescent="0.2">
      <c r="B156" s="395" t="s">
        <v>284</v>
      </c>
      <c r="C156" s="409" t="s">
        <v>171</v>
      </c>
      <c r="D156" s="409" t="s">
        <v>187</v>
      </c>
      <c r="E156" s="409" t="s">
        <v>172</v>
      </c>
      <c r="F156" s="410" t="s">
        <v>188</v>
      </c>
      <c r="G156" s="53"/>
    </row>
    <row r="157" spans="1:23" ht="15" hidden="1" customHeight="1" outlineLevel="1" x14ac:dyDescent="0.2">
      <c r="B157" s="449" t="s">
        <v>285</v>
      </c>
      <c r="C157" s="450">
        <v>-18.54</v>
      </c>
      <c r="D157" s="451">
        <v>-18.41</v>
      </c>
      <c r="E157" s="452">
        <v>-74.040000000000006</v>
      </c>
      <c r="F157" s="451">
        <v>-71.53</v>
      </c>
      <c r="G157" s="53"/>
    </row>
    <row r="158" spans="1:23" ht="15" hidden="1" customHeight="1" outlineLevel="1" x14ac:dyDescent="0.2">
      <c r="B158" s="449" t="s">
        <v>286</v>
      </c>
      <c r="C158" s="450">
        <v>-32.14</v>
      </c>
      <c r="D158" s="451">
        <v>-25.46</v>
      </c>
      <c r="E158" s="452">
        <v>-125.13</v>
      </c>
      <c r="F158" s="451">
        <v>-127.33</v>
      </c>
      <c r="G158" s="53"/>
    </row>
    <row r="159" spans="1:23" ht="15" hidden="1" customHeight="1" outlineLevel="1" x14ac:dyDescent="0.2">
      <c r="B159" s="449" t="s">
        <v>287</v>
      </c>
      <c r="C159" s="450">
        <v>-30.48</v>
      </c>
      <c r="D159" s="451">
        <v>-33.090000000000003</v>
      </c>
      <c r="E159" s="452">
        <v>-146.25</v>
      </c>
      <c r="F159" s="451">
        <v>-110.78</v>
      </c>
      <c r="G159" s="53"/>
    </row>
    <row r="160" spans="1:23" ht="15" hidden="1" customHeight="1" outlineLevel="1" x14ac:dyDescent="0.2">
      <c r="B160" s="453" t="s">
        <v>288</v>
      </c>
      <c r="C160" s="454">
        <v>-81.16</v>
      </c>
      <c r="D160" s="455">
        <v>-76.97</v>
      </c>
      <c r="E160" s="456">
        <v>-345.42</v>
      </c>
      <c r="F160" s="455">
        <v>-309.64</v>
      </c>
      <c r="G160" s="53"/>
    </row>
    <row r="161" spans="2:6" ht="15" customHeight="1" collapsed="1" x14ac:dyDescent="0.2">
      <c r="B161" s="109"/>
      <c r="C161" s="109"/>
      <c r="D161" s="109"/>
      <c r="E161" s="109"/>
      <c r="F161" s="109"/>
    </row>
    <row r="162" spans="2:6" ht="15" customHeight="1" x14ac:dyDescent="0.2"/>
  </sheetData>
  <mergeCells count="41">
    <mergeCell ref="A154:B154"/>
    <mergeCell ref="A117:B117"/>
    <mergeCell ref="B128:J128"/>
    <mergeCell ref="B127:J127"/>
    <mergeCell ref="A143:B143"/>
    <mergeCell ref="B144:N144"/>
    <mergeCell ref="B141:J141"/>
    <mergeCell ref="B140:J140"/>
    <mergeCell ref="B139:J139"/>
    <mergeCell ref="B58:C58"/>
    <mergeCell ref="A60:B60"/>
    <mergeCell ref="A80:B80"/>
    <mergeCell ref="A100:B100"/>
    <mergeCell ref="A110:B110"/>
    <mergeCell ref="B78:G78"/>
    <mergeCell ref="I35:J35"/>
    <mergeCell ref="C35:E35"/>
    <mergeCell ref="A33:B33"/>
    <mergeCell ref="A52:D52"/>
    <mergeCell ref="C54:E54"/>
    <mergeCell ref="F54:F55"/>
    <mergeCell ref="G54:G55"/>
    <mergeCell ref="B49:L49"/>
    <mergeCell ref="B50:L50"/>
    <mergeCell ref="G20:I20"/>
    <mergeCell ref="G21:I21"/>
    <mergeCell ref="G22:I22"/>
    <mergeCell ref="C25:D25"/>
    <mergeCell ref="G27:I27"/>
    <mergeCell ref="E25:F25"/>
    <mergeCell ref="G25:I26"/>
    <mergeCell ref="B14:T14"/>
    <mergeCell ref="A16:B16"/>
    <mergeCell ref="C18:D18"/>
    <mergeCell ref="E18:F18"/>
    <mergeCell ref="G18:I19"/>
    <mergeCell ref="A1:B1"/>
    <mergeCell ref="A2:B2"/>
    <mergeCell ref="A3:C3"/>
    <mergeCell ref="B5:B6"/>
    <mergeCell ref="I5:I6"/>
  </mergeCells>
  <conditionalFormatting sqref="C151:F151">
    <cfRule type="cellIs" dxfId="3" priority="2" operator="equal">
      <formula>"CHECK"</formula>
    </cfRule>
  </conditionalFormatting>
  <conditionalFormatting sqref="C149:F150 C152:F152">
    <cfRule type="cellIs" dxfId="2" priority="3" operator="equal">
      <formula>"CHECK"</formula>
    </cfRule>
  </conditionalFormatting>
  <conditionalFormatting sqref="C146:D148">
    <cfRule type="cellIs" dxfId="1" priority="7" operator="equal">
      <formula>"CHECK"</formula>
    </cfRule>
  </conditionalFormatting>
  <conditionalFormatting sqref="E146:F148">
    <cfRule type="cellIs" dxfId="0" priority="1" operator="equal">
      <formula>"CHECK"</formula>
    </cfRule>
  </conditionalFormatting>
  <hyperlinks>
    <hyperlink ref="A1:B1" location="Index!A1" display="Back to index" xr:uid="{5FA7AAC6-03A2-4834-BA28-E3DF8225AC47}"/>
  </hyperlinks>
  <pageMargins left="0.75" right="0.75" top="1" bottom="1" header="0.5" footer="0.5"/>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1"/>
  <sheetViews>
    <sheetView showGridLines="0" showRuler="0" workbookViewId="0"/>
  </sheetViews>
  <sheetFormatPr defaultColWidth="13.7109375" defaultRowHeight="12.75" x14ac:dyDescent="0.2"/>
  <cols>
    <col min="1" max="14" width="9.28515625" customWidth="1"/>
  </cols>
  <sheetData>
    <row r="1" spans="1:16" ht="15.75" customHeight="1" x14ac:dyDescent="0.25">
      <c r="A1" s="17"/>
      <c r="B1" s="120"/>
      <c r="C1" s="120"/>
      <c r="D1" s="120"/>
      <c r="E1" s="120"/>
      <c r="F1" s="120"/>
      <c r="G1" s="120"/>
      <c r="H1" s="120"/>
      <c r="I1" s="120"/>
      <c r="J1" s="120"/>
      <c r="K1" s="120"/>
      <c r="L1" s="120"/>
      <c r="M1" s="120"/>
      <c r="N1" s="120"/>
    </row>
    <row r="2" spans="1:16" ht="15.75" customHeight="1" x14ac:dyDescent="0.25">
      <c r="A2" s="120"/>
      <c r="C2" s="120"/>
      <c r="D2" s="120"/>
      <c r="E2" s="120"/>
      <c r="F2" s="120"/>
      <c r="G2" s="120"/>
      <c r="H2" s="120"/>
      <c r="I2" s="120"/>
      <c r="J2" s="120"/>
      <c r="K2" s="120"/>
      <c r="L2" s="120"/>
      <c r="M2" s="120"/>
      <c r="N2" s="120"/>
    </row>
    <row r="3" spans="1:16" ht="15.75" customHeight="1" x14ac:dyDescent="0.25">
      <c r="A3" s="120"/>
      <c r="B3" s="120"/>
      <c r="C3" s="411"/>
      <c r="D3" s="411"/>
      <c r="E3" s="411"/>
      <c r="F3" s="411"/>
      <c r="G3" s="411"/>
      <c r="H3" s="411"/>
      <c r="I3" s="411"/>
      <c r="J3" s="411"/>
      <c r="K3" s="411"/>
      <c r="L3" s="411"/>
      <c r="M3" s="411"/>
      <c r="N3" s="411"/>
      <c r="O3" s="411"/>
      <c r="P3" s="411"/>
    </row>
    <row r="4" spans="1:16" ht="15.75" customHeight="1" x14ac:dyDescent="0.25">
      <c r="A4" s="120"/>
      <c r="B4" s="120"/>
      <c r="C4" s="411"/>
      <c r="D4" s="411"/>
      <c r="E4" s="411"/>
      <c r="F4" s="411"/>
      <c r="G4" s="411"/>
      <c r="H4" s="411"/>
      <c r="I4" s="411"/>
      <c r="J4" s="411"/>
      <c r="K4" s="411"/>
      <c r="L4" s="411"/>
      <c r="M4" s="411"/>
      <c r="N4" s="411"/>
      <c r="O4" s="411"/>
      <c r="P4" s="411"/>
    </row>
    <row r="5" spans="1:16" ht="15.75" customHeight="1" x14ac:dyDescent="0.25">
      <c r="A5" s="120"/>
      <c r="B5" s="120"/>
      <c r="C5" s="411"/>
      <c r="D5" s="411"/>
      <c r="E5" s="411"/>
      <c r="F5" s="411"/>
      <c r="G5" s="411"/>
      <c r="H5" s="411"/>
      <c r="I5" s="411"/>
      <c r="J5" s="411"/>
      <c r="K5" s="411"/>
      <c r="L5" s="411"/>
      <c r="M5" s="411"/>
      <c r="N5" s="411"/>
      <c r="O5" s="411"/>
      <c r="P5" s="411"/>
    </row>
    <row r="6" spans="1:16" ht="15.75" hidden="1" customHeight="1" x14ac:dyDescent="0.25">
      <c r="A6" s="120"/>
      <c r="B6" s="120"/>
      <c r="C6" s="411"/>
      <c r="D6" s="411"/>
      <c r="E6" s="411"/>
      <c r="F6" s="411"/>
      <c r="G6" s="411"/>
      <c r="H6" s="411"/>
      <c r="I6" s="411"/>
      <c r="J6" s="411"/>
      <c r="K6" s="411"/>
      <c r="L6" s="411"/>
      <c r="M6" s="411"/>
      <c r="N6" s="411"/>
      <c r="O6" s="411"/>
      <c r="P6" s="411"/>
    </row>
    <row r="7" spans="1:16" ht="15.75" hidden="1" customHeight="1" x14ac:dyDescent="0.25">
      <c r="A7" s="120"/>
      <c r="B7" s="120"/>
      <c r="C7" s="411"/>
      <c r="D7" s="411"/>
      <c r="E7" s="411"/>
      <c r="F7" s="411"/>
      <c r="G7" s="411"/>
      <c r="H7" s="411"/>
      <c r="I7" s="411"/>
      <c r="J7" s="411"/>
      <c r="K7" s="411"/>
      <c r="L7" s="411"/>
      <c r="M7" s="411"/>
      <c r="N7" s="411"/>
      <c r="O7" s="411"/>
      <c r="P7" s="411"/>
    </row>
    <row r="8" spans="1:16" ht="15.75" hidden="1" customHeight="1" x14ac:dyDescent="0.25">
      <c r="A8" s="120"/>
      <c r="B8" s="120"/>
      <c r="C8" s="120"/>
      <c r="D8" s="120"/>
      <c r="E8" s="120"/>
      <c r="F8" s="120"/>
      <c r="G8" s="120"/>
      <c r="H8" s="120"/>
      <c r="I8" s="120"/>
      <c r="J8" s="120"/>
      <c r="K8" s="120"/>
      <c r="L8" s="120"/>
      <c r="M8" s="120"/>
      <c r="N8" s="120"/>
    </row>
    <row r="9" spans="1:16" ht="15.75" hidden="1" customHeight="1" x14ac:dyDescent="0.25">
      <c r="A9" s="120"/>
      <c r="B9" s="120"/>
      <c r="C9" s="120"/>
      <c r="D9" s="120"/>
      <c r="E9" s="120"/>
      <c r="F9" s="120"/>
      <c r="G9" s="120"/>
      <c r="H9" s="120"/>
      <c r="I9" s="120"/>
      <c r="J9" s="120"/>
      <c r="K9" s="120"/>
      <c r="L9" s="120"/>
      <c r="M9" s="120"/>
      <c r="N9" s="120"/>
    </row>
    <row r="10" spans="1:16" ht="15.75" hidden="1" customHeight="1" x14ac:dyDescent="0.25">
      <c r="A10" s="120"/>
      <c r="B10" s="120"/>
      <c r="C10" s="120"/>
      <c r="D10" s="120"/>
      <c r="E10" s="120"/>
      <c r="F10" s="120"/>
      <c r="G10" s="120"/>
      <c r="H10" s="120"/>
      <c r="I10" s="120"/>
      <c r="J10" s="120"/>
      <c r="K10" s="120"/>
      <c r="L10" s="120"/>
      <c r="M10" s="120"/>
      <c r="N10" s="120"/>
    </row>
    <row r="11" spans="1:16" ht="15.75" hidden="1" customHeight="1" x14ac:dyDescent="0.25">
      <c r="A11" s="120"/>
      <c r="B11" s="120"/>
      <c r="C11" s="120"/>
      <c r="D11" s="120"/>
      <c r="E11" s="120"/>
      <c r="F11" s="120"/>
      <c r="G11" s="120"/>
      <c r="H11" s="120"/>
      <c r="I11" s="120"/>
      <c r="J11" s="120"/>
      <c r="K11" s="120"/>
      <c r="L11" s="120"/>
      <c r="M11" s="120"/>
      <c r="N11" s="120"/>
    </row>
    <row r="12" spans="1:16" ht="15.75" customHeight="1" x14ac:dyDescent="0.25">
      <c r="A12" s="120"/>
      <c r="B12" s="120"/>
      <c r="C12" s="514" t="s">
        <v>439</v>
      </c>
      <c r="D12" s="514"/>
      <c r="E12" s="514"/>
      <c r="F12" s="514"/>
      <c r="G12" s="514"/>
      <c r="H12" s="514"/>
      <c r="I12" s="514"/>
      <c r="J12" s="514"/>
      <c r="K12" s="514"/>
      <c r="L12" s="514"/>
      <c r="M12" s="514"/>
      <c r="N12" s="514"/>
      <c r="O12" s="514"/>
      <c r="P12" s="514"/>
    </row>
    <row r="13" spans="1:16" ht="15.75" customHeight="1" x14ac:dyDescent="0.25">
      <c r="A13" s="120"/>
      <c r="B13" s="120"/>
      <c r="C13" s="514"/>
      <c r="D13" s="514"/>
      <c r="E13" s="514"/>
      <c r="F13" s="514"/>
      <c r="G13" s="514"/>
      <c r="H13" s="514"/>
      <c r="I13" s="514"/>
      <c r="J13" s="514"/>
      <c r="K13" s="514"/>
      <c r="L13" s="514"/>
      <c r="M13" s="514"/>
      <c r="N13" s="514"/>
      <c r="O13" s="514"/>
      <c r="P13" s="514"/>
    </row>
    <row r="14" spans="1:16" ht="15.75" customHeight="1" x14ac:dyDescent="0.25">
      <c r="A14" s="120"/>
      <c r="B14" s="120"/>
      <c r="C14" s="514"/>
      <c r="D14" s="514"/>
      <c r="E14" s="514"/>
      <c r="F14" s="514"/>
      <c r="G14" s="514"/>
      <c r="H14" s="514"/>
      <c r="I14" s="514"/>
      <c r="J14" s="514"/>
      <c r="K14" s="514"/>
      <c r="L14" s="514"/>
      <c r="M14" s="514"/>
      <c r="N14" s="514"/>
      <c r="O14" s="514"/>
      <c r="P14" s="514"/>
    </row>
    <row r="15" spans="1:16" ht="15.75" customHeight="1" x14ac:dyDescent="0.25">
      <c r="A15" s="120"/>
      <c r="B15" s="120"/>
      <c r="C15" s="514"/>
      <c r="D15" s="514"/>
      <c r="E15" s="514"/>
      <c r="F15" s="514"/>
      <c r="G15" s="514"/>
      <c r="H15" s="514"/>
      <c r="I15" s="514"/>
      <c r="J15" s="514"/>
      <c r="K15" s="514"/>
      <c r="L15" s="514"/>
      <c r="M15" s="514"/>
      <c r="N15" s="514"/>
      <c r="O15" s="514"/>
      <c r="P15" s="514"/>
    </row>
    <row r="16" spans="1:16" ht="15.75" customHeight="1" x14ac:dyDescent="0.25">
      <c r="A16" s="120"/>
      <c r="B16" s="120"/>
      <c r="C16" s="514"/>
      <c r="D16" s="514"/>
      <c r="E16" s="514"/>
      <c r="F16" s="514"/>
      <c r="G16" s="514"/>
      <c r="H16" s="514"/>
      <c r="I16" s="514"/>
      <c r="J16" s="514"/>
      <c r="K16" s="514"/>
      <c r="L16" s="514"/>
      <c r="M16" s="514"/>
      <c r="N16" s="514"/>
      <c r="O16" s="514"/>
      <c r="P16" s="514"/>
    </row>
    <row r="17" spans="1:16" ht="15.75" customHeight="1" x14ac:dyDescent="0.25">
      <c r="A17" s="120"/>
      <c r="B17" s="120"/>
      <c r="C17" s="514"/>
      <c r="D17" s="514"/>
      <c r="E17" s="514"/>
      <c r="F17" s="514"/>
      <c r="G17" s="514"/>
      <c r="H17" s="514"/>
      <c r="I17" s="514"/>
      <c r="J17" s="514"/>
      <c r="K17" s="514"/>
      <c r="L17" s="514"/>
      <c r="M17" s="514"/>
      <c r="N17" s="514"/>
      <c r="O17" s="514"/>
      <c r="P17" s="514"/>
    </row>
    <row r="18" spans="1:16" ht="15.75" customHeight="1" x14ac:dyDescent="0.25">
      <c r="A18" s="120"/>
      <c r="B18" s="120"/>
      <c r="C18" s="514"/>
      <c r="D18" s="514"/>
      <c r="E18" s="514"/>
      <c r="F18" s="514"/>
      <c r="G18" s="514"/>
      <c r="H18" s="514"/>
      <c r="I18" s="514"/>
      <c r="J18" s="514"/>
      <c r="K18" s="514"/>
      <c r="L18" s="514"/>
      <c r="M18" s="514"/>
      <c r="N18" s="514"/>
      <c r="O18" s="514"/>
      <c r="P18" s="514"/>
    </row>
    <row r="19" spans="1:16" ht="15.75" customHeight="1" x14ac:dyDescent="0.25">
      <c r="A19" s="120"/>
      <c r="B19" s="120"/>
      <c r="C19" s="514"/>
      <c r="D19" s="514"/>
      <c r="E19" s="514"/>
      <c r="F19" s="514"/>
      <c r="G19" s="514"/>
      <c r="H19" s="514"/>
      <c r="I19" s="514"/>
      <c r="J19" s="514"/>
      <c r="K19" s="514"/>
      <c r="L19" s="514"/>
      <c r="M19" s="514"/>
      <c r="N19" s="514"/>
      <c r="O19" s="514"/>
      <c r="P19" s="514"/>
    </row>
    <row r="20" spans="1:16" ht="15.75" customHeight="1" x14ac:dyDescent="0.25">
      <c r="A20" s="120"/>
      <c r="B20" s="120"/>
      <c r="C20" s="514"/>
      <c r="D20" s="514"/>
      <c r="E20" s="514"/>
      <c r="F20" s="514"/>
      <c r="G20" s="514"/>
      <c r="H20" s="514"/>
      <c r="I20" s="514"/>
      <c r="J20" s="514"/>
      <c r="K20" s="514"/>
      <c r="L20" s="514"/>
      <c r="M20" s="514"/>
      <c r="N20" s="514"/>
      <c r="O20" s="514"/>
      <c r="P20" s="514"/>
    </row>
    <row r="21" spans="1:16" ht="15.75" customHeight="1" x14ac:dyDescent="0.25">
      <c r="A21" s="120"/>
      <c r="B21" s="120"/>
      <c r="C21" s="514"/>
      <c r="D21" s="514"/>
      <c r="E21" s="514"/>
      <c r="F21" s="514"/>
      <c r="G21" s="514"/>
      <c r="H21" s="514"/>
      <c r="I21" s="514"/>
      <c r="J21" s="514"/>
      <c r="K21" s="514"/>
      <c r="L21" s="514"/>
      <c r="M21" s="514"/>
      <c r="N21" s="514"/>
      <c r="O21" s="514"/>
      <c r="P21" s="514"/>
    </row>
    <row r="22" spans="1:16" ht="15.75" customHeight="1" x14ac:dyDescent="0.25">
      <c r="A22" s="120"/>
      <c r="B22" s="120"/>
      <c r="C22" s="514"/>
      <c r="D22" s="514"/>
      <c r="E22" s="514"/>
      <c r="F22" s="514"/>
      <c r="G22" s="514"/>
      <c r="H22" s="514"/>
      <c r="I22" s="514"/>
      <c r="J22" s="514"/>
      <c r="K22" s="514"/>
      <c r="L22" s="514"/>
      <c r="M22" s="514"/>
      <c r="N22" s="514"/>
      <c r="O22" s="514"/>
      <c r="P22" s="514"/>
    </row>
    <row r="23" spans="1:16" ht="15.75" customHeight="1" x14ac:dyDescent="0.25">
      <c r="A23" s="120"/>
      <c r="B23" s="120"/>
      <c r="C23" s="514"/>
      <c r="D23" s="514"/>
      <c r="E23" s="514"/>
      <c r="F23" s="514"/>
      <c r="G23" s="514"/>
      <c r="H23" s="514"/>
      <c r="I23" s="514"/>
      <c r="J23" s="514"/>
      <c r="K23" s="514"/>
      <c r="L23" s="514"/>
      <c r="M23" s="514"/>
      <c r="N23" s="514"/>
      <c r="O23" s="514"/>
      <c r="P23" s="514"/>
    </row>
    <row r="24" spans="1:16" ht="15.75" customHeight="1" x14ac:dyDescent="0.25">
      <c r="A24" s="120"/>
      <c r="B24" s="120"/>
      <c r="C24" s="514"/>
      <c r="D24" s="514"/>
      <c r="E24" s="514"/>
      <c r="F24" s="514"/>
      <c r="G24" s="514"/>
      <c r="H24" s="514"/>
      <c r="I24" s="514"/>
      <c r="J24" s="514"/>
      <c r="K24" s="514"/>
      <c r="L24" s="514"/>
      <c r="M24" s="514"/>
      <c r="N24" s="514"/>
      <c r="O24" s="514"/>
      <c r="P24" s="514"/>
    </row>
    <row r="25" spans="1:16" ht="15.75" customHeight="1" x14ac:dyDescent="0.25">
      <c r="A25" s="120"/>
      <c r="B25" s="120"/>
      <c r="C25" s="514"/>
      <c r="D25" s="514"/>
      <c r="E25" s="514"/>
      <c r="F25" s="514"/>
      <c r="G25" s="514"/>
      <c r="H25" s="514"/>
      <c r="I25" s="514"/>
      <c r="J25" s="514"/>
      <c r="K25" s="514"/>
      <c r="L25" s="514"/>
      <c r="M25" s="514"/>
      <c r="N25" s="514"/>
      <c r="O25" s="514"/>
      <c r="P25" s="514"/>
    </row>
    <row r="26" spans="1:16" ht="15.75" customHeight="1" x14ac:dyDescent="0.25">
      <c r="A26" s="120"/>
      <c r="B26" s="120"/>
      <c r="C26" s="514"/>
      <c r="D26" s="514"/>
      <c r="E26" s="514"/>
      <c r="F26" s="514"/>
      <c r="G26" s="514"/>
      <c r="H26" s="514"/>
      <c r="I26" s="514"/>
      <c r="J26" s="514"/>
      <c r="K26" s="514"/>
      <c r="L26" s="514"/>
      <c r="M26" s="514"/>
      <c r="N26" s="514"/>
      <c r="O26" s="514"/>
      <c r="P26" s="514"/>
    </row>
    <row r="27" spans="1:16" ht="15.75" customHeight="1" x14ac:dyDescent="0.25">
      <c r="A27" s="120"/>
      <c r="B27" s="120"/>
      <c r="C27" s="514"/>
      <c r="D27" s="514"/>
      <c r="E27" s="514"/>
      <c r="F27" s="514"/>
      <c r="G27" s="514"/>
      <c r="H27" s="514"/>
      <c r="I27" s="514"/>
      <c r="J27" s="514"/>
      <c r="K27" s="514"/>
      <c r="L27" s="514"/>
      <c r="M27" s="514"/>
      <c r="N27" s="514"/>
      <c r="O27" s="514"/>
      <c r="P27" s="514"/>
    </row>
    <row r="28" spans="1:16" ht="15.75" customHeight="1" x14ac:dyDescent="0.25">
      <c r="A28" s="120"/>
      <c r="B28" s="120"/>
      <c r="C28" s="514"/>
      <c r="D28" s="514"/>
      <c r="E28" s="514"/>
      <c r="F28" s="514"/>
      <c r="G28" s="514"/>
      <c r="H28" s="514"/>
      <c r="I28" s="514"/>
      <c r="J28" s="514"/>
      <c r="K28" s="514"/>
      <c r="L28" s="514"/>
      <c r="M28" s="514"/>
      <c r="N28" s="514"/>
      <c r="O28" s="514"/>
      <c r="P28" s="514"/>
    </row>
    <row r="29" spans="1:16" ht="15.75" customHeight="1" x14ac:dyDescent="0.25">
      <c r="A29" s="120"/>
      <c r="B29" s="120"/>
      <c r="C29" s="514"/>
      <c r="D29" s="514"/>
      <c r="E29" s="514"/>
      <c r="F29" s="514"/>
      <c r="G29" s="514"/>
      <c r="H29" s="514"/>
      <c r="I29" s="514"/>
      <c r="J29" s="514"/>
      <c r="K29" s="514"/>
      <c r="L29" s="514"/>
      <c r="M29" s="514"/>
      <c r="N29" s="514"/>
      <c r="O29" s="514"/>
      <c r="P29" s="514"/>
    </row>
    <row r="30" spans="1:16" ht="15.75" customHeight="1" x14ac:dyDescent="0.25">
      <c r="A30" s="120"/>
      <c r="B30" s="120"/>
      <c r="C30" s="514"/>
      <c r="D30" s="514"/>
      <c r="E30" s="514"/>
      <c r="F30" s="514"/>
      <c r="G30" s="514"/>
      <c r="H30" s="514"/>
      <c r="I30" s="514"/>
      <c r="J30" s="514"/>
      <c r="K30" s="514"/>
      <c r="L30" s="514"/>
      <c r="M30" s="514"/>
      <c r="N30" s="514"/>
      <c r="O30" s="514"/>
      <c r="P30" s="514"/>
    </row>
    <row r="31" spans="1:16" ht="15.75" customHeight="1" x14ac:dyDescent="0.25">
      <c r="A31" s="120"/>
      <c r="B31" s="120"/>
      <c r="C31" s="514"/>
      <c r="D31" s="514"/>
      <c r="E31" s="514"/>
      <c r="F31" s="514"/>
      <c r="G31" s="514"/>
      <c r="H31" s="514"/>
      <c r="I31" s="514"/>
      <c r="J31" s="514"/>
      <c r="K31" s="514"/>
      <c r="L31" s="514"/>
      <c r="M31" s="514"/>
      <c r="N31" s="514"/>
      <c r="O31" s="514"/>
      <c r="P31" s="514"/>
    </row>
    <row r="32" spans="1:16" ht="15.75" customHeight="1" x14ac:dyDescent="0.25">
      <c r="A32" s="120"/>
      <c r="B32" s="120"/>
      <c r="C32" s="514"/>
      <c r="D32" s="514"/>
      <c r="E32" s="514"/>
      <c r="F32" s="514"/>
      <c r="G32" s="514"/>
      <c r="H32" s="514"/>
      <c r="I32" s="514"/>
      <c r="J32" s="514"/>
      <c r="K32" s="514"/>
      <c r="L32" s="514"/>
      <c r="M32" s="514"/>
      <c r="N32" s="514"/>
      <c r="O32" s="514"/>
      <c r="P32" s="514"/>
    </row>
    <row r="33" spans="1:16" ht="15.75" customHeight="1" x14ac:dyDescent="0.25">
      <c r="A33" s="120"/>
      <c r="B33" s="120"/>
      <c r="C33" s="514"/>
      <c r="D33" s="514"/>
      <c r="E33" s="514"/>
      <c r="F33" s="514"/>
      <c r="G33" s="514"/>
      <c r="H33" s="514"/>
      <c r="I33" s="514"/>
      <c r="J33" s="514"/>
      <c r="K33" s="514"/>
      <c r="L33" s="514"/>
      <c r="M33" s="514"/>
      <c r="N33" s="514"/>
      <c r="O33" s="514"/>
      <c r="P33" s="514"/>
    </row>
    <row r="34" spans="1:16" ht="15.75" customHeight="1" x14ac:dyDescent="0.25">
      <c r="A34" s="120"/>
      <c r="B34" s="120"/>
      <c r="C34" s="514"/>
      <c r="D34" s="514"/>
      <c r="E34" s="514"/>
      <c r="F34" s="514"/>
      <c r="G34" s="514"/>
      <c r="H34" s="514"/>
      <c r="I34" s="514"/>
      <c r="J34" s="514"/>
      <c r="K34" s="514"/>
      <c r="L34" s="514"/>
      <c r="M34" s="514"/>
      <c r="N34" s="514"/>
      <c r="O34" s="514"/>
      <c r="P34" s="514"/>
    </row>
    <row r="35" spans="1:16" ht="15.75" customHeight="1" x14ac:dyDescent="0.25">
      <c r="A35" s="120"/>
      <c r="B35" s="120"/>
      <c r="C35" s="514"/>
      <c r="D35" s="514"/>
      <c r="E35" s="514"/>
      <c r="F35" s="514"/>
      <c r="G35" s="514"/>
      <c r="H35" s="514"/>
      <c r="I35" s="514"/>
      <c r="J35" s="514"/>
      <c r="K35" s="514"/>
      <c r="L35" s="514"/>
      <c r="M35" s="514"/>
      <c r="N35" s="514"/>
      <c r="O35" s="514"/>
      <c r="P35" s="514"/>
    </row>
    <row r="36" spans="1:16" ht="15.75" customHeight="1" x14ac:dyDescent="0.25">
      <c r="A36" s="120"/>
      <c r="B36" s="120"/>
      <c r="C36" s="514"/>
      <c r="D36" s="514"/>
      <c r="E36" s="514"/>
      <c r="F36" s="514"/>
      <c r="G36" s="514"/>
      <c r="H36" s="514"/>
      <c r="I36" s="514"/>
      <c r="J36" s="514"/>
      <c r="K36" s="514"/>
      <c r="L36" s="514"/>
      <c r="M36" s="514"/>
      <c r="N36" s="514"/>
      <c r="O36" s="514"/>
      <c r="P36" s="514"/>
    </row>
    <row r="37" spans="1:16" ht="15.75" customHeight="1" x14ac:dyDescent="0.25">
      <c r="A37" s="120"/>
      <c r="B37" s="120"/>
      <c r="C37" s="514"/>
      <c r="D37" s="514"/>
      <c r="E37" s="514"/>
      <c r="F37" s="514"/>
      <c r="G37" s="514"/>
      <c r="H37" s="514"/>
      <c r="I37" s="514"/>
      <c r="J37" s="514"/>
      <c r="K37" s="514"/>
      <c r="L37" s="514"/>
      <c r="M37" s="514"/>
      <c r="N37" s="514"/>
      <c r="O37" s="514"/>
      <c r="P37" s="514"/>
    </row>
    <row r="38" spans="1:16" ht="15.75" customHeight="1" x14ac:dyDescent="0.25">
      <c r="A38" s="120"/>
      <c r="B38" s="120"/>
      <c r="C38" s="514"/>
      <c r="D38" s="514"/>
      <c r="E38" s="514"/>
      <c r="F38" s="514"/>
      <c r="G38" s="514"/>
      <c r="H38" s="514"/>
      <c r="I38" s="514"/>
      <c r="J38" s="514"/>
      <c r="K38" s="514"/>
      <c r="L38" s="514"/>
      <c r="M38" s="514"/>
      <c r="N38" s="514"/>
      <c r="O38" s="514"/>
      <c r="P38" s="514"/>
    </row>
    <row r="39" spans="1:16" ht="15.75" customHeight="1" x14ac:dyDescent="0.25">
      <c r="A39" s="120"/>
      <c r="B39" s="120"/>
      <c r="C39" s="514"/>
      <c r="D39" s="514"/>
      <c r="E39" s="514"/>
      <c r="F39" s="514"/>
      <c r="G39" s="514"/>
      <c r="H39" s="514"/>
      <c r="I39" s="514"/>
      <c r="J39" s="514"/>
      <c r="K39" s="514"/>
      <c r="L39" s="514"/>
      <c r="M39" s="514"/>
      <c r="N39" s="514"/>
      <c r="O39" s="514"/>
      <c r="P39" s="514"/>
    </row>
    <row r="40" spans="1:16" ht="15.75" customHeight="1" x14ac:dyDescent="0.25">
      <c r="A40" s="120"/>
      <c r="B40" s="120"/>
      <c r="C40" s="514"/>
      <c r="D40" s="514"/>
      <c r="E40" s="514"/>
      <c r="F40" s="514"/>
      <c r="G40" s="514"/>
      <c r="H40" s="514"/>
      <c r="I40" s="514"/>
      <c r="J40" s="514"/>
      <c r="K40" s="514"/>
      <c r="L40" s="514"/>
      <c r="M40" s="514"/>
      <c r="N40" s="514"/>
      <c r="O40" s="514"/>
      <c r="P40" s="514"/>
    </row>
    <row r="41" spans="1:16" ht="15.75" customHeight="1" x14ac:dyDescent="0.25">
      <c r="A41" s="120"/>
      <c r="B41" s="120"/>
      <c r="C41" s="514"/>
      <c r="D41" s="514"/>
      <c r="E41" s="514"/>
      <c r="F41" s="514"/>
      <c r="G41" s="514"/>
      <c r="H41" s="514"/>
      <c r="I41" s="514"/>
      <c r="J41" s="514"/>
      <c r="K41" s="514"/>
      <c r="L41" s="514"/>
      <c r="M41" s="514"/>
      <c r="N41" s="514"/>
      <c r="O41" s="514"/>
      <c r="P41" s="514"/>
    </row>
    <row r="42" spans="1:16" ht="15.75" customHeight="1" x14ac:dyDescent="0.25">
      <c r="A42" s="120"/>
      <c r="B42" s="120"/>
      <c r="C42" s="514"/>
      <c r="D42" s="514"/>
      <c r="E42" s="514"/>
      <c r="F42" s="514"/>
      <c r="G42" s="514"/>
      <c r="H42" s="514"/>
      <c r="I42" s="514"/>
      <c r="J42" s="514"/>
      <c r="K42" s="514"/>
      <c r="L42" s="514"/>
      <c r="M42" s="514"/>
      <c r="N42" s="514"/>
      <c r="O42" s="514"/>
      <c r="P42" s="514"/>
    </row>
    <row r="43" spans="1:16" ht="15.75" customHeight="1" x14ac:dyDescent="0.25">
      <c r="A43" s="120"/>
      <c r="B43" s="120"/>
      <c r="C43" s="514"/>
      <c r="D43" s="514"/>
      <c r="E43" s="514"/>
      <c r="F43" s="514"/>
      <c r="G43" s="514"/>
      <c r="H43" s="514"/>
      <c r="I43" s="514"/>
      <c r="J43" s="514"/>
      <c r="K43" s="514"/>
      <c r="L43" s="514"/>
      <c r="M43" s="514"/>
      <c r="N43" s="514"/>
      <c r="O43" s="514"/>
      <c r="P43" s="514"/>
    </row>
    <row r="44" spans="1:16" ht="15.75" customHeight="1" x14ac:dyDescent="0.25">
      <c r="A44" s="120"/>
      <c r="B44" s="120"/>
      <c r="C44" s="514"/>
      <c r="D44" s="514"/>
      <c r="E44" s="514"/>
      <c r="F44" s="514"/>
      <c r="G44" s="514"/>
      <c r="H44" s="514"/>
      <c r="I44" s="514"/>
      <c r="J44" s="514"/>
      <c r="K44" s="514"/>
      <c r="L44" s="514"/>
      <c r="M44" s="514"/>
      <c r="N44" s="514"/>
      <c r="O44" s="514"/>
      <c r="P44" s="514"/>
    </row>
    <row r="45" spans="1:16" ht="15.75" customHeight="1" x14ac:dyDescent="0.25">
      <c r="A45" s="120"/>
      <c r="B45" s="120"/>
      <c r="C45" s="514"/>
      <c r="D45" s="514"/>
      <c r="E45" s="514"/>
      <c r="F45" s="514"/>
      <c r="G45" s="514"/>
      <c r="H45" s="514"/>
      <c r="I45" s="514"/>
      <c r="J45" s="514"/>
      <c r="K45" s="514"/>
      <c r="L45" s="514"/>
      <c r="M45" s="514"/>
      <c r="N45" s="514"/>
      <c r="O45" s="514"/>
      <c r="P45" s="514"/>
    </row>
    <row r="46" spans="1:16" ht="15.75" customHeight="1" x14ac:dyDescent="0.25">
      <c r="A46" s="120"/>
      <c r="B46" s="120"/>
      <c r="C46" s="514"/>
      <c r="D46" s="514"/>
      <c r="E46" s="514"/>
      <c r="F46" s="514"/>
      <c r="G46" s="514"/>
      <c r="H46" s="514"/>
      <c r="I46" s="514"/>
      <c r="J46" s="514"/>
      <c r="K46" s="514"/>
      <c r="L46" s="514"/>
      <c r="M46" s="514"/>
      <c r="N46" s="514"/>
      <c r="O46" s="514"/>
      <c r="P46" s="514"/>
    </row>
    <row r="47" spans="1:16" ht="15.75" customHeight="1" x14ac:dyDescent="0.25">
      <c r="A47" s="120"/>
      <c r="B47" s="120"/>
      <c r="C47" s="514"/>
      <c r="D47" s="514"/>
      <c r="E47" s="514"/>
      <c r="F47" s="514"/>
      <c r="G47" s="514"/>
      <c r="H47" s="514"/>
      <c r="I47" s="514"/>
      <c r="J47" s="514"/>
      <c r="K47" s="514"/>
      <c r="L47" s="514"/>
      <c r="M47" s="514"/>
      <c r="N47" s="514"/>
      <c r="O47" s="514"/>
      <c r="P47" s="514"/>
    </row>
    <row r="48" spans="1:16" ht="15.75" customHeight="1" x14ac:dyDescent="0.25">
      <c r="A48" s="120"/>
      <c r="B48" s="120"/>
      <c r="C48" s="514"/>
      <c r="D48" s="514"/>
      <c r="E48" s="514"/>
      <c r="F48" s="514"/>
      <c r="G48" s="514"/>
      <c r="H48" s="514"/>
      <c r="I48" s="514"/>
      <c r="J48" s="514"/>
      <c r="K48" s="514"/>
      <c r="L48" s="514"/>
      <c r="M48" s="514"/>
      <c r="N48" s="514"/>
      <c r="O48" s="514"/>
      <c r="P48" s="514"/>
    </row>
    <row r="49" spans="1:16" ht="15.75" customHeight="1" x14ac:dyDescent="0.25">
      <c r="A49" s="120"/>
      <c r="B49" s="120"/>
      <c r="C49" s="514"/>
      <c r="D49" s="514"/>
      <c r="E49" s="514"/>
      <c r="F49" s="514"/>
      <c r="G49" s="514"/>
      <c r="H49" s="514"/>
      <c r="I49" s="514"/>
      <c r="J49" s="514"/>
      <c r="K49" s="514"/>
      <c r="L49" s="514"/>
      <c r="M49" s="514"/>
      <c r="N49" s="514"/>
      <c r="O49" s="514"/>
      <c r="P49" s="514"/>
    </row>
    <row r="50" spans="1:16" ht="15.75" customHeight="1" x14ac:dyDescent="0.25">
      <c r="A50" s="120"/>
      <c r="B50" s="120"/>
      <c r="C50" s="514"/>
      <c r="D50" s="514"/>
      <c r="E50" s="514"/>
      <c r="F50" s="514"/>
      <c r="G50" s="514"/>
      <c r="H50" s="514"/>
      <c r="I50" s="514"/>
      <c r="J50" s="514"/>
      <c r="K50" s="514"/>
      <c r="L50" s="514"/>
      <c r="M50" s="514"/>
      <c r="N50" s="514"/>
      <c r="O50" s="514"/>
      <c r="P50" s="514"/>
    </row>
    <row r="51" spans="1:16" ht="15.75" customHeight="1" x14ac:dyDescent="0.25">
      <c r="A51" s="120"/>
      <c r="B51" s="120"/>
      <c r="C51" s="514"/>
      <c r="D51" s="514"/>
      <c r="E51" s="514"/>
      <c r="F51" s="514"/>
      <c r="G51" s="514"/>
      <c r="H51" s="514"/>
      <c r="I51" s="514"/>
      <c r="J51" s="514"/>
      <c r="K51" s="514"/>
      <c r="L51" s="514"/>
      <c r="M51" s="514"/>
      <c r="N51" s="514"/>
      <c r="O51" s="514"/>
      <c r="P51" s="514"/>
    </row>
    <row r="52" spans="1:16" ht="15.75" customHeight="1" x14ac:dyDescent="0.25">
      <c r="A52" s="120"/>
      <c r="B52" s="120"/>
      <c r="C52" s="514"/>
      <c r="D52" s="514"/>
      <c r="E52" s="514"/>
      <c r="F52" s="514"/>
      <c r="G52" s="514"/>
      <c r="H52" s="514"/>
      <c r="I52" s="514"/>
      <c r="J52" s="514"/>
      <c r="K52" s="514"/>
      <c r="L52" s="514"/>
      <c r="M52" s="514"/>
      <c r="N52" s="514"/>
      <c r="O52" s="514"/>
      <c r="P52" s="514"/>
    </row>
    <row r="53" spans="1:16" ht="15.75" customHeight="1" x14ac:dyDescent="0.25">
      <c r="A53" s="120"/>
      <c r="B53" s="120"/>
    </row>
    <row r="54" spans="1:16" ht="15.75" customHeight="1" x14ac:dyDescent="0.25">
      <c r="A54" s="120"/>
      <c r="B54" s="120"/>
    </row>
    <row r="55" spans="1:16" ht="15.75" customHeight="1" x14ac:dyDescent="0.25">
      <c r="A55" s="120"/>
      <c r="B55" s="120"/>
    </row>
    <row r="56" spans="1:16" ht="15.75" customHeight="1" x14ac:dyDescent="0.25">
      <c r="A56" s="120"/>
      <c r="B56" s="120"/>
    </row>
    <row r="57" spans="1:16" ht="15.75" customHeight="1" x14ac:dyDescent="0.25">
      <c r="A57" s="120"/>
      <c r="B57" s="120"/>
    </row>
    <row r="58" spans="1:16" ht="15.75" customHeight="1" x14ac:dyDescent="0.25">
      <c r="A58" s="120"/>
      <c r="B58" s="120"/>
      <c r="C58" s="120"/>
      <c r="D58" s="120"/>
      <c r="E58" s="120"/>
      <c r="F58" s="120"/>
      <c r="G58" s="120"/>
      <c r="H58" s="120"/>
      <c r="I58" s="120"/>
      <c r="J58" s="120"/>
      <c r="K58" s="120"/>
      <c r="L58" s="120"/>
      <c r="M58" s="120"/>
      <c r="N58" s="120"/>
    </row>
    <row r="59" spans="1:16" ht="15.75" customHeight="1" x14ac:dyDescent="0.25">
      <c r="A59" s="120"/>
      <c r="B59" s="120"/>
      <c r="C59" s="120"/>
      <c r="D59" s="120"/>
      <c r="E59" s="120"/>
      <c r="F59" s="120"/>
      <c r="G59" s="120"/>
      <c r="H59" s="120"/>
      <c r="I59" s="120"/>
      <c r="J59" s="120"/>
      <c r="K59" s="120"/>
      <c r="L59" s="120"/>
      <c r="M59" s="120"/>
      <c r="N59" s="120"/>
    </row>
    <row r="60" spans="1:16" ht="15.75" customHeight="1" x14ac:dyDescent="0.25">
      <c r="A60" s="120"/>
      <c r="B60" s="120"/>
      <c r="C60" s="120"/>
      <c r="D60" s="120"/>
      <c r="E60" s="120"/>
      <c r="F60" s="120"/>
      <c r="G60" s="120"/>
      <c r="H60" s="120"/>
      <c r="I60" s="120"/>
      <c r="J60" s="120"/>
      <c r="K60" s="120"/>
      <c r="L60" s="120"/>
      <c r="M60" s="120"/>
      <c r="N60" s="120"/>
    </row>
    <row r="61" spans="1:16" ht="15.75" customHeight="1" x14ac:dyDescent="0.25">
      <c r="A61" s="120"/>
      <c r="B61" s="120"/>
      <c r="C61" s="120"/>
      <c r="D61" s="120"/>
      <c r="E61" s="120"/>
      <c r="F61" s="120"/>
      <c r="G61" s="120"/>
      <c r="H61" s="120"/>
      <c r="I61" s="120"/>
      <c r="J61" s="120"/>
      <c r="K61" s="120"/>
      <c r="L61" s="120"/>
      <c r="M61" s="120"/>
      <c r="N61" s="120"/>
    </row>
    <row r="62" spans="1:16" ht="15.75" customHeight="1" x14ac:dyDescent="0.25">
      <c r="A62" s="120"/>
      <c r="B62" s="120"/>
      <c r="C62" s="120"/>
      <c r="D62" s="120"/>
      <c r="E62" s="120"/>
      <c r="F62" s="120"/>
      <c r="G62" s="120"/>
      <c r="H62" s="120"/>
      <c r="I62" s="120"/>
      <c r="J62" s="120"/>
      <c r="K62" s="120"/>
      <c r="L62" s="120"/>
      <c r="M62" s="120"/>
      <c r="N62" s="120"/>
    </row>
    <row r="63" spans="1:16" ht="15.75" customHeight="1" x14ac:dyDescent="0.25">
      <c r="A63" s="120"/>
      <c r="B63" s="120"/>
      <c r="C63" s="120"/>
      <c r="D63" s="120"/>
      <c r="E63" s="120"/>
      <c r="F63" s="120"/>
      <c r="G63" s="120"/>
      <c r="H63" s="120"/>
      <c r="I63" s="120"/>
      <c r="J63" s="120"/>
      <c r="K63" s="120"/>
      <c r="L63" s="120"/>
      <c r="M63" s="120"/>
      <c r="N63" s="120"/>
    </row>
    <row r="64" spans="1:16" ht="15.75" customHeight="1" x14ac:dyDescent="0.25">
      <c r="A64" s="120"/>
      <c r="B64" s="120"/>
      <c r="C64" s="120"/>
      <c r="D64" s="120"/>
      <c r="E64" s="120"/>
      <c r="F64" s="120"/>
      <c r="G64" s="120"/>
      <c r="H64" s="120"/>
      <c r="I64" s="120"/>
      <c r="J64" s="120"/>
      <c r="K64" s="120"/>
      <c r="L64" s="120"/>
      <c r="M64" s="120"/>
      <c r="N64" s="120"/>
    </row>
    <row r="65" spans="1:14" ht="15.75" customHeight="1" x14ac:dyDescent="0.25">
      <c r="A65" s="120"/>
      <c r="B65" s="120"/>
      <c r="C65" s="120"/>
      <c r="D65" s="120"/>
      <c r="E65" s="120"/>
      <c r="F65" s="120"/>
      <c r="G65" s="120"/>
      <c r="H65" s="120"/>
      <c r="I65" s="120"/>
      <c r="J65" s="120"/>
      <c r="K65" s="120"/>
      <c r="L65" s="120"/>
      <c r="M65" s="120"/>
      <c r="N65" s="120"/>
    </row>
    <row r="66" spans="1:14" ht="15.75" customHeight="1" x14ac:dyDescent="0.25">
      <c r="A66" s="120"/>
      <c r="B66" s="120"/>
      <c r="C66" s="120"/>
      <c r="D66" s="120"/>
      <c r="E66" s="120"/>
      <c r="F66" s="120"/>
      <c r="G66" s="120"/>
      <c r="H66" s="120"/>
      <c r="I66" s="120"/>
      <c r="J66" s="120"/>
      <c r="K66" s="120"/>
      <c r="L66" s="120"/>
      <c r="M66" s="120"/>
      <c r="N66" s="120"/>
    </row>
    <row r="67" spans="1:14" ht="15.75" customHeight="1" x14ac:dyDescent="0.25">
      <c r="A67" s="120"/>
      <c r="B67" s="120"/>
      <c r="C67" s="120"/>
      <c r="D67" s="120"/>
      <c r="E67" s="120"/>
      <c r="F67" s="120"/>
      <c r="G67" s="120"/>
      <c r="H67" s="120"/>
      <c r="I67" s="120"/>
      <c r="J67" s="120"/>
      <c r="K67" s="120"/>
      <c r="L67" s="120"/>
      <c r="M67" s="120"/>
      <c r="N67" s="120"/>
    </row>
    <row r="68" spans="1:14" ht="15.75" customHeight="1" x14ac:dyDescent="0.25">
      <c r="A68" s="120"/>
      <c r="B68" s="120"/>
      <c r="C68" s="120"/>
      <c r="D68" s="120"/>
      <c r="E68" s="120"/>
      <c r="F68" s="120"/>
      <c r="G68" s="120"/>
      <c r="H68" s="120"/>
      <c r="I68" s="120"/>
      <c r="J68" s="120"/>
      <c r="K68" s="120"/>
      <c r="L68" s="120"/>
      <c r="M68" s="120"/>
      <c r="N68" s="120"/>
    </row>
    <row r="69" spans="1:14" ht="15.75" customHeight="1" x14ac:dyDescent="0.25">
      <c r="A69" s="120"/>
      <c r="B69" s="120"/>
      <c r="C69" s="120"/>
      <c r="D69" s="120"/>
      <c r="E69" s="120"/>
      <c r="F69" s="120"/>
      <c r="G69" s="120"/>
      <c r="H69" s="120"/>
      <c r="I69" s="120"/>
      <c r="J69" s="120"/>
      <c r="K69" s="120"/>
      <c r="L69" s="120"/>
      <c r="M69" s="120"/>
      <c r="N69" s="119">
        <v>41.31</v>
      </c>
    </row>
    <row r="70" spans="1:14" ht="15.75" customHeight="1" x14ac:dyDescent="0.25">
      <c r="A70" s="120"/>
      <c r="B70" s="120"/>
      <c r="C70" s="120"/>
      <c r="D70" s="120"/>
      <c r="E70" s="120"/>
      <c r="F70" s="120"/>
      <c r="G70" s="120"/>
      <c r="H70" s="120"/>
      <c r="I70" s="120"/>
      <c r="J70" s="120"/>
      <c r="K70" s="120"/>
      <c r="L70" s="120"/>
      <c r="M70" s="120"/>
      <c r="N70" s="119">
        <v>39.54</v>
      </c>
    </row>
    <row r="71" spans="1:14" ht="15.75" customHeight="1" x14ac:dyDescent="0.25">
      <c r="A71" s="120"/>
      <c r="B71" s="120"/>
      <c r="C71" s="120"/>
      <c r="D71" s="120"/>
      <c r="E71" s="120"/>
      <c r="F71" s="120"/>
      <c r="G71" s="120"/>
      <c r="H71" s="120"/>
      <c r="I71" s="120"/>
      <c r="J71" s="120"/>
      <c r="K71" s="120"/>
      <c r="L71" s="120"/>
      <c r="M71" s="120"/>
      <c r="N71" s="119">
        <v>13.33</v>
      </c>
    </row>
  </sheetData>
  <mergeCells count="1">
    <mergeCell ref="C12:P5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I52"/>
  <sheetViews>
    <sheetView showGridLines="0" showRuler="0" workbookViewId="0"/>
  </sheetViews>
  <sheetFormatPr defaultColWidth="13.7109375" defaultRowHeight="12.75" x14ac:dyDescent="0.2"/>
  <cols>
    <col min="2" max="2" width="41.5703125" customWidth="1"/>
  </cols>
  <sheetData>
    <row r="1" spans="2:6" ht="15" customHeight="1" x14ac:dyDescent="0.2"/>
    <row r="2" spans="2:6" ht="15" customHeight="1" x14ac:dyDescent="0.2"/>
    <row r="3" spans="2:6" ht="15" customHeight="1" x14ac:dyDescent="0.2">
      <c r="B3" s="121" t="s">
        <v>289</v>
      </c>
      <c r="C3" s="515" t="s">
        <v>171</v>
      </c>
      <c r="D3" s="517" t="s">
        <v>187</v>
      </c>
      <c r="E3" s="519" t="s">
        <v>172</v>
      </c>
      <c r="F3" s="515" t="s">
        <v>188</v>
      </c>
    </row>
    <row r="4" spans="2:6" ht="15" customHeight="1" x14ac:dyDescent="0.2">
      <c r="B4" s="122" t="s">
        <v>290</v>
      </c>
      <c r="C4" s="516"/>
      <c r="D4" s="518"/>
      <c r="E4" s="520"/>
      <c r="F4" s="521"/>
    </row>
    <row r="5" spans="2:6" ht="15" customHeight="1" x14ac:dyDescent="0.2">
      <c r="B5" s="123" t="s">
        <v>291</v>
      </c>
      <c r="C5" s="415">
        <v>1381.27</v>
      </c>
      <c r="D5" s="416">
        <v>1254.48</v>
      </c>
      <c r="E5" s="417">
        <v>5624.43</v>
      </c>
      <c r="F5" s="418">
        <v>4260.63</v>
      </c>
    </row>
    <row r="6" spans="2:6" ht="15" customHeight="1" x14ac:dyDescent="0.2">
      <c r="B6" s="124" t="s">
        <v>292</v>
      </c>
      <c r="C6" s="419">
        <v>-371.54</v>
      </c>
      <c r="D6" s="420">
        <v>-346.66</v>
      </c>
      <c r="E6" s="421">
        <v>-1505.93</v>
      </c>
      <c r="F6" s="420">
        <v>-1197.49</v>
      </c>
    </row>
    <row r="7" spans="2:6" ht="15" customHeight="1" x14ac:dyDescent="0.2">
      <c r="B7" s="123" t="s">
        <v>293</v>
      </c>
      <c r="C7" s="415">
        <v>1009.73</v>
      </c>
      <c r="D7" s="416">
        <v>907.82</v>
      </c>
      <c r="E7" s="422">
        <v>4118.49</v>
      </c>
      <c r="F7" s="416">
        <v>3063.14</v>
      </c>
    </row>
    <row r="8" spans="2:6" ht="15" customHeight="1" x14ac:dyDescent="0.2">
      <c r="B8" s="124" t="s">
        <v>294</v>
      </c>
      <c r="C8" s="419">
        <v>-461.75</v>
      </c>
      <c r="D8" s="420">
        <v>-446.58</v>
      </c>
      <c r="E8" s="421">
        <v>-1890.36</v>
      </c>
      <c r="F8" s="420">
        <v>-1545.8</v>
      </c>
    </row>
    <row r="9" spans="2:6" ht="15" customHeight="1" x14ac:dyDescent="0.2">
      <c r="B9" s="123" t="s">
        <v>63</v>
      </c>
      <c r="C9" s="415">
        <v>547.98</v>
      </c>
      <c r="D9" s="416">
        <v>461.25</v>
      </c>
      <c r="E9" s="422">
        <v>2228.14</v>
      </c>
      <c r="F9" s="416">
        <v>1517.34</v>
      </c>
    </row>
    <row r="10" spans="2:6" ht="15" customHeight="1" x14ac:dyDescent="0.2">
      <c r="B10" s="123" t="s">
        <v>295</v>
      </c>
      <c r="C10" s="412">
        <v>0.39670000000000005</v>
      </c>
      <c r="D10" s="413">
        <v>0.36770000000000003</v>
      </c>
      <c r="E10" s="414">
        <v>0.3962</v>
      </c>
      <c r="F10" s="413">
        <v>0.35610000000000003</v>
      </c>
    </row>
    <row r="11" spans="2:6" ht="15" customHeight="1" x14ac:dyDescent="0.2">
      <c r="B11" s="124" t="s">
        <v>296</v>
      </c>
      <c r="C11" s="419">
        <v>-322.25</v>
      </c>
      <c r="D11" s="423">
        <v>-297.2</v>
      </c>
      <c r="E11" s="421">
        <v>-1343.69</v>
      </c>
      <c r="F11" s="420">
        <v>-1113.32</v>
      </c>
    </row>
    <row r="12" spans="2:6" ht="15" customHeight="1" x14ac:dyDescent="0.2">
      <c r="B12" s="124" t="s">
        <v>297</v>
      </c>
      <c r="C12" s="419">
        <v>7.23</v>
      </c>
      <c r="D12" s="420">
        <v>24.79</v>
      </c>
      <c r="E12" s="421">
        <v>32.4</v>
      </c>
      <c r="F12" s="420">
        <v>209.73</v>
      </c>
    </row>
    <row r="13" spans="2:6" ht="15" customHeight="1" x14ac:dyDescent="0.2">
      <c r="B13" s="124" t="s">
        <v>69</v>
      </c>
      <c r="C13" s="419">
        <v>4.66</v>
      </c>
      <c r="D13" s="420">
        <v>13.95</v>
      </c>
      <c r="E13" s="421">
        <v>-1.72</v>
      </c>
      <c r="F13" s="420">
        <v>5.07</v>
      </c>
    </row>
    <row r="14" spans="2:6" ht="15" customHeight="1" x14ac:dyDescent="0.2">
      <c r="B14" s="123" t="s">
        <v>70</v>
      </c>
      <c r="C14" s="415">
        <v>237.62</v>
      </c>
      <c r="D14" s="416">
        <v>202.8</v>
      </c>
      <c r="E14" s="422">
        <v>915.13</v>
      </c>
      <c r="F14" s="416">
        <v>618.82000000000005</v>
      </c>
    </row>
    <row r="15" spans="2:6" ht="15" customHeight="1" x14ac:dyDescent="0.2">
      <c r="B15" s="124" t="s">
        <v>282</v>
      </c>
      <c r="C15" s="419">
        <v>-136.97</v>
      </c>
      <c r="D15" s="420">
        <v>-128.13</v>
      </c>
      <c r="E15" s="421">
        <v>-598.82000000000005</v>
      </c>
      <c r="F15" s="420">
        <v>-471.69</v>
      </c>
    </row>
    <row r="16" spans="2:6" ht="25.5" x14ac:dyDescent="0.2">
      <c r="B16" s="124" t="s">
        <v>298</v>
      </c>
      <c r="C16" s="419">
        <v>0</v>
      </c>
      <c r="D16" s="420">
        <v>669.65</v>
      </c>
      <c r="E16" s="421">
        <v>0</v>
      </c>
      <c r="F16" s="420">
        <v>669.65</v>
      </c>
    </row>
    <row r="17" spans="2:9" ht="15" customHeight="1" x14ac:dyDescent="0.2">
      <c r="B17" s="124" t="s">
        <v>299</v>
      </c>
      <c r="C17" s="419">
        <v>-36.479999999999997</v>
      </c>
      <c r="D17" s="420">
        <v>-12.62</v>
      </c>
      <c r="E17" s="421">
        <v>-77.680000000000007</v>
      </c>
      <c r="F17" s="420">
        <v>-49.41</v>
      </c>
    </row>
    <row r="18" spans="2:9" ht="15" customHeight="1" x14ac:dyDescent="0.2">
      <c r="B18" s="124" t="s">
        <v>300</v>
      </c>
      <c r="C18" s="419">
        <v>-0.46</v>
      </c>
      <c r="D18" s="420">
        <v>-1.03</v>
      </c>
      <c r="E18" s="421">
        <v>-0.47</v>
      </c>
      <c r="F18" s="420">
        <v>-39.56</v>
      </c>
    </row>
    <row r="19" spans="2:9" ht="15" customHeight="1" x14ac:dyDescent="0.2">
      <c r="B19" s="123" t="s">
        <v>445</v>
      </c>
      <c r="C19" s="415">
        <v>63.71</v>
      </c>
      <c r="D19" s="416">
        <v>730.66</v>
      </c>
      <c r="E19" s="422">
        <v>238.09</v>
      </c>
      <c r="F19" s="416">
        <v>727.8</v>
      </c>
    </row>
    <row r="20" spans="2:9" ht="15" customHeight="1" x14ac:dyDescent="0.2">
      <c r="B20" s="124" t="s">
        <v>301</v>
      </c>
      <c r="C20" s="419">
        <v>-21.94</v>
      </c>
      <c r="D20" s="420">
        <v>-91.56</v>
      </c>
      <c r="E20" s="421">
        <v>-222.41</v>
      </c>
      <c r="F20" s="420">
        <v>-157.65</v>
      </c>
    </row>
    <row r="21" spans="2:9" ht="15" customHeight="1" x14ac:dyDescent="0.2">
      <c r="B21" s="123" t="s">
        <v>446</v>
      </c>
      <c r="C21" s="415">
        <v>41.77</v>
      </c>
      <c r="D21" s="416">
        <v>639.1</v>
      </c>
      <c r="E21" s="422">
        <v>15.68</v>
      </c>
      <c r="F21" s="416">
        <v>570.15</v>
      </c>
    </row>
    <row r="22" spans="2:9" ht="15" customHeight="1" x14ac:dyDescent="0.2">
      <c r="B22" s="124" t="s">
        <v>78</v>
      </c>
      <c r="C22" s="419">
        <v>15.19</v>
      </c>
      <c r="D22" s="420">
        <v>20.260000000000002</v>
      </c>
      <c r="E22" s="424">
        <v>48.06</v>
      </c>
      <c r="F22" s="423">
        <v>47.92</v>
      </c>
    </row>
    <row r="23" spans="2:9" ht="15" customHeight="1" x14ac:dyDescent="0.2">
      <c r="B23" s="124" t="s">
        <v>448</v>
      </c>
      <c r="C23" s="419">
        <v>-0.12</v>
      </c>
      <c r="D23" s="420">
        <v>-16.23</v>
      </c>
      <c r="E23" s="421">
        <v>113.29</v>
      </c>
      <c r="F23" s="420">
        <v>-27.84</v>
      </c>
    </row>
    <row r="24" spans="2:9" ht="15" customHeight="1" x14ac:dyDescent="0.2">
      <c r="B24" s="125" t="s">
        <v>447</v>
      </c>
      <c r="C24" s="425">
        <v>56.83</v>
      </c>
      <c r="D24" s="426">
        <v>643.12</v>
      </c>
      <c r="E24" s="427">
        <v>177.02</v>
      </c>
      <c r="F24" s="426">
        <v>590.22</v>
      </c>
    </row>
    <row r="25" spans="2:9" ht="15" customHeight="1" x14ac:dyDescent="0.2">
      <c r="B25" s="522" t="s">
        <v>449</v>
      </c>
      <c r="C25" s="522"/>
      <c r="D25" s="522"/>
      <c r="E25" s="522"/>
      <c r="F25" s="522"/>
      <c r="G25" s="522"/>
      <c r="H25" s="522"/>
      <c r="I25" s="522"/>
    </row>
    <row r="26" spans="2:9" ht="15" customHeight="1" x14ac:dyDescent="0.2">
      <c r="E26" s="5"/>
    </row>
    <row r="27" spans="2:9" ht="15" customHeight="1" x14ac:dyDescent="0.2"/>
    <row r="28" spans="2:9" ht="15" customHeight="1" x14ac:dyDescent="0.2"/>
    <row r="29" spans="2:9" ht="15" customHeight="1" x14ac:dyDescent="0.2"/>
    <row r="30" spans="2:9" ht="15" customHeight="1" x14ac:dyDescent="0.2"/>
    <row r="31" spans="2:9" ht="15" customHeight="1" x14ac:dyDescent="0.2"/>
    <row r="32" spans="2:9"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sheetData>
  <mergeCells count="5">
    <mergeCell ref="C3:C4"/>
    <mergeCell ref="D3:D4"/>
    <mergeCell ref="E3:E4"/>
    <mergeCell ref="F3:F4"/>
    <mergeCell ref="B25:I25"/>
  </mergeCells>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2C10892F3D3F4A9C912F1634AD536E" ma:contentTypeVersion="16" ma:contentTypeDescription="Create a new document." ma:contentTypeScope="" ma:versionID="59085ce7ac5d01d46e62d92e93271503">
  <xsd:schema xmlns:xsd="http://www.w3.org/2001/XMLSchema" xmlns:xs="http://www.w3.org/2001/XMLSchema" xmlns:p="http://schemas.microsoft.com/office/2006/metadata/properties" xmlns:ns2="76b223ca-1fbd-40b1-80ee-98d1ccf5f2f9" xmlns:ns3="89a478a2-4110-4836-b5a9-5e672e999433" targetNamespace="http://schemas.microsoft.com/office/2006/metadata/properties" ma:root="true" ma:fieldsID="687ff925a9941249f59bcf4ce56ca11d" ns2:_="" ns3:_="">
    <xsd:import namespace="76b223ca-1fbd-40b1-80ee-98d1ccf5f2f9"/>
    <xsd:import namespace="89a478a2-4110-4836-b5a9-5e672e99943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b223ca-1fbd-40b1-80ee-98d1ccf5f2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67c7a36-fee9-41c6-b380-0257c60c79df"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a478a2-4110-4836-b5a9-5e672e99943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f0d1378-e4b0-4354-bc39-8c5ce1c92600}" ma:internalName="TaxCatchAll" ma:showField="CatchAllData" ma:web="89a478a2-4110-4836-b5a9-5e672e9994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9a478a2-4110-4836-b5a9-5e672e999433" xsi:nil="true"/>
    <lcf76f155ced4ddcb4097134ff3c332f xmlns="76b223ca-1fbd-40b1-80ee-98d1ccf5f2f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AD5E6D9-CAF7-4349-A4ED-52597A93F2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b223ca-1fbd-40b1-80ee-98d1ccf5f2f9"/>
    <ds:schemaRef ds:uri="89a478a2-4110-4836-b5a9-5e672e9994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3B563C2-10A5-4241-9797-ACC4062E8309}">
  <ds:schemaRefs>
    <ds:schemaRef ds:uri="http://schemas.microsoft.com/sharepoint/v3/contenttype/forms"/>
  </ds:schemaRefs>
</ds:datastoreItem>
</file>

<file path=customXml/itemProps3.xml><?xml version="1.0" encoding="utf-8"?>
<ds:datastoreItem xmlns:ds="http://schemas.openxmlformats.org/officeDocument/2006/customXml" ds:itemID="{55EFEBAC-9435-47DE-83F2-7BF324F6ABBC}">
  <ds:schemaRefs>
    <ds:schemaRef ds:uri="http://schemas.microsoft.com/office/2006/metadata/properties"/>
    <ds:schemaRef ds:uri="http://schemas.microsoft.com/office/infopath/2007/PartnerControls"/>
    <ds:schemaRef ds:uri="89a478a2-4110-4836-b5a9-5e672e999433"/>
    <ds:schemaRef ds:uri="76b223ca-1fbd-40b1-80ee-98d1ccf5f2f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Index</vt:lpstr>
      <vt:lpstr>IFRS</vt:lpstr>
      <vt:lpstr>Group Proforma</vt:lpstr>
      <vt:lpstr>Market details</vt:lpstr>
      <vt:lpstr>Market Details LC</vt:lpstr>
      <vt:lpstr>FX Rates</vt:lpstr>
      <vt:lpstr>Reconciliations</vt:lpstr>
      <vt:lpstr>Disclaimers</vt:lpstr>
      <vt:lpstr>P&amp;L</vt:lpstr>
      <vt:lpstr>Assets</vt:lpstr>
      <vt:lpstr>Equity and Liabilities</vt:lpstr>
      <vt:lpstr>Cash Flow</vt:lpstr>
      <vt:lpstr>'Cash Flow'!Print_Area</vt:lpstr>
      <vt:lpstr>'FX Rates'!Print_Area</vt:lpstr>
      <vt:lpstr>IFRS!Print_Area</vt:lpstr>
      <vt:lpstr>Index!Print_Area</vt:lpstr>
      <vt:lpstr>'Market details'!Print_Area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Danilo Javier Mendoza</cp:lastModifiedBy>
  <cp:revision>2</cp:revision>
  <dcterms:created xsi:type="dcterms:W3CDTF">2023-02-08T14:04:20Z</dcterms:created>
  <dcterms:modified xsi:type="dcterms:W3CDTF">2023-02-10T20:36:09Z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0x010100B42C10892F3D3F4A9C912F1634AD536E</vt:lpwstr>
  </property>
  <property fmtid="{D5CDD505-2E9C-101B-9397-08002B2CF9AE}" pid="5" name="MediaServiceImageTags">
    <vt:lpwstr/>
  </property>
</Properties>
</file>